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Y:\5 Конкурсы\3 Конкурсы РКС Москва\1. Автозаводская\Кладка ПГП апартаменты\Тендерная документация\"/>
    </mc:Choice>
  </mc:AlternateContent>
  <bookViews>
    <workbookView xWindow="0" yWindow="0" windowWidth="2160" windowHeight="0" tabRatio="500"/>
  </bookViews>
  <sheets>
    <sheet name="Сети" sheetId="21" r:id="rId1"/>
  </sheets>
  <definedNames>
    <definedName name="_xlnm._FilterDatabase" localSheetId="0" hidden="1">Сети!$A$18:$K$65</definedName>
    <definedName name="_xlnm.Print_Titles" localSheetId="0">Сети!$16:$16</definedName>
    <definedName name="_xlnm.Print_Area" localSheetId="0">Сети!$A$1:$O$91</definedName>
  </definedNames>
  <calcPr calcId="162913" iterate="1" fullPrecision="0"/>
</workbook>
</file>

<file path=xl/calcChain.xml><?xml version="1.0" encoding="utf-8"?>
<calcChain xmlns="http://schemas.openxmlformats.org/spreadsheetml/2006/main">
  <c r="H33" i="21" l="1"/>
  <c r="J24" i="21" l="1"/>
  <c r="I24" i="21"/>
  <c r="H24" i="21"/>
  <c r="K24" i="21" s="1"/>
  <c r="J36" i="21" l="1"/>
  <c r="I36" i="21"/>
  <c r="H36" i="21"/>
  <c r="K36" i="21" s="1"/>
  <c r="J35" i="21"/>
  <c r="I35" i="21"/>
  <c r="H35" i="21"/>
  <c r="K35" i="21" s="1"/>
  <c r="J30" i="21"/>
  <c r="I30" i="21"/>
  <c r="H30" i="21"/>
  <c r="K30" i="21" s="1"/>
  <c r="J29" i="21"/>
  <c r="I29" i="21"/>
  <c r="H29" i="21"/>
  <c r="K29" i="21" s="1"/>
  <c r="J23" i="21"/>
  <c r="I23" i="21"/>
  <c r="H23" i="21"/>
  <c r="K23" i="21" s="1"/>
  <c r="J37" i="21" l="1"/>
  <c r="I37" i="21"/>
  <c r="H37" i="21"/>
  <c r="K37" i="21" s="1"/>
  <c r="J34" i="21"/>
  <c r="I34" i="21"/>
  <c r="H34" i="21"/>
  <c r="K34" i="21" s="1"/>
  <c r="J33" i="21"/>
  <c r="I33" i="21"/>
  <c r="K33" i="21"/>
  <c r="J31" i="21"/>
  <c r="I31" i="21"/>
  <c r="H31" i="21"/>
  <c r="K31" i="21" s="1"/>
  <c r="J28" i="21"/>
  <c r="I28" i="21"/>
  <c r="H28" i="21"/>
  <c r="K28" i="21" s="1"/>
  <c r="J27" i="21"/>
  <c r="J26" i="21" s="1"/>
  <c r="I27" i="21"/>
  <c r="I26" i="21" s="1"/>
  <c r="H27" i="21"/>
  <c r="K27" i="21" s="1"/>
  <c r="K26" i="21" s="1"/>
  <c r="K32" i="21" l="1"/>
  <c r="J32" i="21"/>
  <c r="I32" i="21"/>
  <c r="J25" i="21"/>
  <c r="I25" i="21"/>
  <c r="H25" i="21"/>
  <c r="K25" i="21" s="1"/>
  <c r="J22" i="21"/>
  <c r="I22" i="21"/>
  <c r="H22" i="21"/>
  <c r="K22" i="21" s="1"/>
  <c r="H21" i="21" l="1"/>
  <c r="J21" i="21" l="1"/>
  <c r="I21" i="21"/>
  <c r="I20" i="21" s="1"/>
  <c r="K21" i="21"/>
  <c r="I38" i="21" l="1"/>
  <c r="I19" i="21"/>
  <c r="I18" i="21" s="1"/>
  <c r="K20" i="21"/>
  <c r="J20" i="21"/>
  <c r="K38" i="21" l="1"/>
  <c r="K39" i="21" s="1"/>
  <c r="K19" i="21"/>
  <c r="K18" i="21" s="1"/>
  <c r="J38" i="21"/>
  <c r="J19" i="21"/>
  <c r="J18" i="21" s="1"/>
</calcChain>
</file>

<file path=xl/sharedStrings.xml><?xml version="1.0" encoding="utf-8"?>
<sst xmlns="http://schemas.openxmlformats.org/spreadsheetml/2006/main" count="126" uniqueCount="107">
  <si>
    <t>Ед.изм</t>
  </si>
  <si>
    <t>Наименование позиции</t>
  </si>
  <si>
    <t>№ п/п</t>
  </si>
  <si>
    <t>Кол-во</t>
  </si>
  <si>
    <t>Стоимость на ед. с НДС, руб</t>
  </si>
  <si>
    <t>Стоимость всего с НДС, руб</t>
  </si>
  <si>
    <t xml:space="preserve">Цена работ </t>
  </si>
  <si>
    <t>Материалы</t>
  </si>
  <si>
    <t>Всего</t>
  </si>
  <si>
    <t>Цена материалов</t>
  </si>
  <si>
    <t>1</t>
  </si>
  <si>
    <t>1.1</t>
  </si>
  <si>
    <r>
      <t xml:space="preserve">_____________ </t>
    </r>
    <r>
      <rPr>
        <b/>
        <sz val="12"/>
        <rFont val="Times New Roman"/>
        <family val="1"/>
        <charset val="204"/>
      </rPr>
      <t xml:space="preserve">. . </t>
    </r>
    <r>
      <rPr>
        <sz val="12"/>
        <rFont val="Times New Roman"/>
        <family val="2"/>
        <charset val="204"/>
      </rPr>
      <t xml:space="preserve">
М.П.</t>
    </r>
  </si>
  <si>
    <t>Подрядчик
ООО ""
Генеральный директор</t>
  </si>
  <si>
    <t>Генподрядчик
ООО "РКС-Строй"
Генеральный директор</t>
  </si>
  <si>
    <t>- Перерасход материалов, в т.ч. на раскрой, запас, некратные места, трудновосполнимые потери и т.п.</t>
  </si>
  <si>
    <t>В единичных расценках учтены следующие  расходы:</t>
  </si>
  <si>
    <t xml:space="preserve"> Единичные цены твердые и фиксированные на весь период работ.</t>
  </si>
  <si>
    <t>6.  В случае обнаружения не соответствия в проектном решении, или в техническом регламенте, или в инструкциях производителя требований ГОСТ и СНиП предъявленных к конструкциям или материалам, их необходимо согласовать с заказчиком и в подсчете объемов учесть правильное решение.</t>
  </si>
  <si>
    <t>2. Коммерческое предложение включает все мероприятия, связанные с производством работ в зимний период.</t>
  </si>
  <si>
    <t>- Учтены все возможные удорожания стоимости работ и технические сложности.</t>
  </si>
  <si>
    <t>м2</t>
  </si>
  <si>
    <t>3.  Все виды работ, оборудование, затраты необходимые для выполнения такелажных и монтажных работ, а так же горизонтальная и вертикальной транспортировка материалов и оборудования по стройплощадке и около нее к месту проведения СМР следует включить в единичные расценки.</t>
  </si>
  <si>
    <t xml:space="preserve">4. В стоимости материалов должны быть учтены затраты на приобретение, транспортные расходы (доставка до приобъектного склада), стоимость тары, складские, заготовительные расходы, стоимость погрузо-разгрузочных работ. Все материалы и элементы крепления применяются в соответствии с техническими регламентами, инструкциями производителя, ГОСТ, СНиП, СП и включены в коммерческое предложение.                     </t>
  </si>
  <si>
    <t>5.  Все инструменты, оборудование и защитные устройства, необходимые для выполнения монтажных работ в соответствие с техническими регламентами и инструкциями производителя, а так же в соответствии с Правилами пожарной безопасности и Безопасности труда в строительстве, в расчете на единицу измерения, включить в коммерческое предложение.</t>
  </si>
  <si>
    <t>9.  Подрядчик несет полную ответственность за сохранность выполненных работ и использованных материалов другими участниками строительства, в случае повреждения. Применение защитных укрытий, настилов, ограждений, улавливателей от падения должно быть включено в расценку коммерческого предложения.                                                                                                                                                                                                                                                                                                                                                                                                                                                                                                                                                                                                                                                                                                                                                                                                                     10. Разработка технологической документации (ППР, технологических карт), включая согласование в соответствующих организациях, обязательна при производстве работ на стройплощадке и включена в стоимость работ.</t>
  </si>
  <si>
    <t>11. Работы по необходимым испытаниям,  включены в единичные цены Предложения, учтены и отдельно оплачиваться не будут</t>
  </si>
  <si>
    <t>12. Подрядчик своими силами и за свой счёт выполняет все мероприятия по мобилизации/демобилизации, в т. ч. доставка необходимого количества мобильных зданий на стройплощадку, разгрузка, монтаж, организация энергоснабжения и освещения непосредственно рабочих мест от точек подключения, предоставляемых Заказчиком и проч. Данные работы должны быть включены в единичные цены Предложения, учтены и отдельно оплачиваться не будут.</t>
  </si>
  <si>
    <t xml:space="preserve">Субподрядчиком подтверждается и учтено в единичных расценках и Цене работ: </t>
  </si>
  <si>
    <t>- Расходы на геодезическое сопровождение и исполнительную документацию.</t>
  </si>
  <si>
    <t>- Расходы на мобилизацию/демобилизацию.</t>
  </si>
  <si>
    <t>- Расходы на охрану труда, защитные мероприятия и средства подмащивания.</t>
  </si>
  <si>
    <t>- Расходы на разработку ППР и согласование в установленном порядке.</t>
  </si>
  <si>
    <t>- Расходы на доставку, разгрузку материалов, перемещение на объекте,  подачу в зону производства работ.</t>
  </si>
  <si>
    <t>- Включена вся необходимая строительная техника, оборудование, материалы.</t>
  </si>
  <si>
    <t>8.  Перерасход материалов и расход при монтаже должны быть включены в единичные расценки и НЕ оплачиваются отдельно.</t>
  </si>
  <si>
    <t>13. В стоимость входит геодезическое сопровождение  и исполнительная документация. До начала работ Субподрядчик обязан произвести натурный обмер, ознакомиться с условиями стройплощадки и, при необходимости,  выполнить исполнительную геодезическую съёмку. Подрядчик за свой счёт выполняет все необходимые геодезические работы до и во время выполнения всего комплекса работ, в т.ч. разметочные работы, исполнительные съёмки, фотофиксации и прочее, а также оформляет исполнительную документацию в полном объёме согласно действующих норм (в т.ч. ведёт журналы соответствующих видов работ). Данные работы должны быть включены в единичные цены Предложения, учтены и отдельно оплачиваться не будут.</t>
  </si>
  <si>
    <t>Цены на материалы указаны с учётом НДС (20%) и доставкой на Объект</t>
  </si>
  <si>
    <r>
      <t xml:space="preserve">___________________ </t>
    </r>
    <r>
      <rPr>
        <b/>
        <sz val="12"/>
        <rFont val="Times New Roman"/>
        <family val="1"/>
        <charset val="204"/>
      </rPr>
      <t xml:space="preserve">А. Ю. Поташев </t>
    </r>
    <r>
      <rPr>
        <sz val="12"/>
        <rFont val="Times New Roman"/>
        <family val="2"/>
        <charset val="204"/>
      </rPr>
      <t xml:space="preserve">
М.П.</t>
    </r>
  </si>
  <si>
    <t>Ячейки, выделенные данным цветом - обязательны к заполнению</t>
  </si>
  <si>
    <t>Объект: Здание краткосрочного пребывания гостиничного типа,  на земельном участке с кадастровым номером 77:05:0002002:32, имеющем адресный ориентир: ул. Автозаводская, вл. 24, корп.1</t>
  </si>
  <si>
    <t>Форма коммерческого предложения</t>
  </si>
  <si>
    <t>Дополнительная информация:</t>
  </si>
  <si>
    <t>Общий срок выполнения работ , календарных дней</t>
  </si>
  <si>
    <t>Необходимое авансирование, руб.:</t>
  </si>
  <si>
    <t xml:space="preserve"> - аванс на мобилизацию:</t>
  </si>
  <si>
    <t>Срок возврата 5% гарантийного удержания</t>
  </si>
  <si>
    <t>Готовность выхода на строительную площадку по гарантийному письму (да/нет)</t>
  </si>
  <si>
    <t>Гарантийный срок , мес</t>
  </si>
  <si>
    <t>СРО</t>
  </si>
  <si>
    <t>Классификатор</t>
  </si>
  <si>
    <t>1.2</t>
  </si>
  <si>
    <t>1.3</t>
  </si>
  <si>
    <t>3.3</t>
  </si>
  <si>
    <t>2</t>
  </si>
  <si>
    <t>2.1</t>
  </si>
  <si>
    <t>2.2</t>
  </si>
  <si>
    <t>2.3</t>
  </si>
  <si>
    <t>3</t>
  </si>
  <si>
    <t>3.1</t>
  </si>
  <si>
    <t>3.2</t>
  </si>
  <si>
    <t>в том числе НДС 20%</t>
  </si>
  <si>
    <t>Итого с НДС:</t>
  </si>
  <si>
    <t>- Объемы работ принимаются фактически выполненные.</t>
  </si>
  <si>
    <t>Субподрядчик безоговорочно подтверждает, что он в полном объеме понял техническое, коммерческое и правовое содержание состава работ; выяснил все возможные неясности и вопросы с ответственными представителями Генподрядчика до составления договора подряда и учел их в своих ценах; посетил объект, ему ясны все вопросы связанные с доставкой/разгрузкой/вывозом материала, водоснабжения, электроснабжением, водоотведением и прочие вопросы прямо или косвенно влияющие на производство работ. Субподрядчик подтверждает что он осмотрел место производство работ, подрядчик не будет увеличивать единичные расценки данной ведомости объемов работ, т.е. обязуется выполнить весь комплекс работ указанный в данном перечне без изменения цены. Субподрядчик уполномочен и способен в полном объеме своевременно и с должным качеством выполнить заявленные работы и располагает необходимыми ресурсами в отношении производственной организации, капиталовооруженности, менеджмента, персонала, оборудования и инструмента.</t>
  </si>
  <si>
    <t>Согласие с типовой формой договора Заказчика (да)</t>
  </si>
  <si>
    <t>Согласие в подписание договора электронной цифровой подписью (да/нет)</t>
  </si>
  <si>
    <t>Наименование контрагента</t>
  </si>
  <si>
    <t>ИНН</t>
  </si>
  <si>
    <t>Адрес (юр., факт.)</t>
  </si>
  <si>
    <t>ФИО Ген. Директора</t>
  </si>
  <si>
    <t>Контактное лицо (ФИО, должность, моб. телефон, почта)</t>
  </si>
  <si>
    <t>Телефон компании</t>
  </si>
  <si>
    <t>Электронный адрес компании</t>
  </si>
  <si>
    <t>Сайт компании</t>
  </si>
  <si>
    <t>Наименование работ: Полный комплекс работ по устройству кладки из пазогребневых блоков (апартаменты)</t>
  </si>
  <si>
    <t>Кладка пазогребневых блоков апартаментов</t>
  </si>
  <si>
    <t>Корпус 1</t>
  </si>
  <si>
    <t>Корпус 2</t>
  </si>
  <si>
    <t>Корпус 3</t>
  </si>
  <si>
    <r>
      <t xml:space="preserve">Устройство кладки С-4.1 </t>
    </r>
    <r>
      <rPr>
        <b/>
        <sz val="12"/>
        <rFont val="Times New Roman"/>
        <family val="1"/>
        <charset val="204"/>
      </rPr>
      <t>толщ. 80 мм.</t>
    </r>
    <r>
      <rPr>
        <sz val="12"/>
        <rFont val="Times New Roman"/>
        <family val="1"/>
        <charset val="204"/>
      </rPr>
      <t xml:space="preserve">  из пазогребневых плит 667х500х80 мм, на гипсовом клеевом растворе с учетом (но не ограничиваясь):                                                                                                                                                                           1. выравнивающий слой гипсового клея                                                                                                                              2. креплением дюбель-гвоздями к жбк, перфолентой 30х1,5 мм. с шагом до 1000 мм.                                                                                                                                                                                             3. заполнением примыканий между кладкой и стенами, перекрытиями, фундаментной плитой согласно ВСЕХ узлов РД 003-AVT-P-АР2.1.1 лист 15.</t>
    </r>
  </si>
  <si>
    <r>
      <t xml:space="preserve">Устройство кладки С-4.2 </t>
    </r>
    <r>
      <rPr>
        <b/>
        <sz val="12"/>
        <rFont val="Times New Roman"/>
        <family val="1"/>
        <charset val="204"/>
      </rPr>
      <t>толщ. 80 мм.</t>
    </r>
    <r>
      <rPr>
        <sz val="12"/>
        <rFont val="Times New Roman"/>
        <family val="1"/>
        <charset val="204"/>
      </rPr>
      <t xml:space="preserve">  из пазогребневых влагостойких плит 667х500х80 мм, на гипсовом клеевом растворе с учетом (но не ограничиваясь):                                                                                                                                                                           1. выравнивающий слой гипсового клея                                                                                                                              2. креплением дюбель-гвоздями к жбк, перфолентой 30х1,5 мм. с шагом до 1000 мм.                                                                                                                                                                                             3. заполнением примыканий между кладкой и стенами, перекрытиями, фундаментной плитой согласно ВСЕХ узлов РД 003-AVT-P-АР2.1.1 лист 15.</t>
    </r>
  </si>
  <si>
    <r>
      <t xml:space="preserve">Устройство кладки С-4.2 </t>
    </r>
    <r>
      <rPr>
        <b/>
        <sz val="12"/>
        <rFont val="Times New Roman"/>
        <family val="1"/>
        <charset val="204"/>
      </rPr>
      <t>толщ. 80 мм.</t>
    </r>
    <r>
      <rPr>
        <sz val="12"/>
        <rFont val="Times New Roman"/>
        <family val="1"/>
        <charset val="204"/>
      </rPr>
      <t xml:space="preserve">  из пазогребневых влагостойких плит 667х500х80 мм, на гипсовом клеевом растворе с учетом (но не ограничиваясь):                                                                                                                                                                           1. выравнивающий слой гипсового клея                                                                                                                              2. креплением дюбель-гвоздями к жбк, перфолентой 30х1,5 мм. с шагом до 1000 мм.                                                                                                                                                                                             3. заполнением примыканий между кладкой и стенами, перекрытиями, фундаментной плитой согласно ВСЕХ узлов РД 003-AVT-P-АР1.1.1 лист 20.</t>
    </r>
  </si>
  <si>
    <r>
      <t xml:space="preserve">Устройство кладки С-4.1 </t>
    </r>
    <r>
      <rPr>
        <b/>
        <sz val="12"/>
        <rFont val="Times New Roman"/>
        <family val="1"/>
        <charset val="204"/>
      </rPr>
      <t>толщ. 80 мм.</t>
    </r>
    <r>
      <rPr>
        <sz val="12"/>
        <rFont val="Times New Roman"/>
        <family val="1"/>
        <charset val="204"/>
      </rPr>
      <t xml:space="preserve">  из пазогребневых плит 667х500х80 мм, на гипсовом клеевом растворе с учетом (но не ограничиваясь):                                                                                                                                                                           1. выравнивающий слой гипсового клея                                                                                                                              2. креплением дюбель-гвоздями к жбк, перфолентой 30х1,5 мм. с шагом до 1000 мм.                                                                                                                                                                                             3. заполнением примыканий между кладкой и стенами, перекрытиями, фундаментной плитой согласно ВСЕХ узлов РД 003-AVT-P-АР1.1.1 лист 20.</t>
    </r>
  </si>
  <si>
    <r>
      <t xml:space="preserve">Устройство кладки С-4.1 </t>
    </r>
    <r>
      <rPr>
        <b/>
        <sz val="12"/>
        <rFont val="Times New Roman"/>
        <family val="1"/>
        <charset val="204"/>
      </rPr>
      <t>толщ. 80 мм.</t>
    </r>
    <r>
      <rPr>
        <sz val="12"/>
        <rFont val="Times New Roman"/>
        <family val="1"/>
        <charset val="204"/>
      </rPr>
      <t xml:space="preserve">  из пазогребневых плит 667х500х80 мм, на гипсовом клеевом растворе с учетом (но не ограничиваясь):                                                                                                                                                                           1. выравнивающий слой гипсового клея                                                                                                                              2. креплением дюбель-гвоздями к жбк, перфолентой 30х1,5 мм. с шагом до 1000 мм.                                                                                                                                                                                             3. заполнением примыканий между кладкой и стенами, перекрытиями, фундаментной плитой согласно ВСЕХ узлов РД 003-AVT-P-АР3.1.1 лист 25.</t>
    </r>
  </si>
  <si>
    <r>
      <t xml:space="preserve">Устройство кладки С-4.2 </t>
    </r>
    <r>
      <rPr>
        <b/>
        <sz val="12"/>
        <rFont val="Times New Roman"/>
        <family val="1"/>
        <charset val="204"/>
      </rPr>
      <t>толщ. 80 мм.</t>
    </r>
    <r>
      <rPr>
        <sz val="12"/>
        <rFont val="Times New Roman"/>
        <family val="1"/>
        <charset val="204"/>
      </rPr>
      <t xml:space="preserve">  из пазогребневых влагостойких плит 667х500х80 мм, на гипсовом клеевом растворе с учетом (но не ограничиваясь):                                                                                                                                                                           1. выравнивающий слой гипсового клея                                                                                                                              2. креплением дюбель-гвоздями к жбк, перфолентой 30х1,5 мм. с шагом до 1000 мм.                                                                                                                                                                                             3. заполнением примыканий между кладкой и стенами, перекрытиями, фундаментной плитой согласно ВСЕХ узлов РД 003-AVT-P-АР3.1.1 лист 25.</t>
    </r>
  </si>
  <si>
    <t>1. В единичных расценках учтена последовательность операций и трудозатраты по устройству кладки апартаментов.</t>
  </si>
  <si>
    <t>тн.</t>
  </si>
  <si>
    <t>Устройство перемычем из уголка №=75, t=5 мм по ГОСТ 8509-93, включая антикорозионную защиту грунтовкой ГФ-021</t>
  </si>
  <si>
    <t>1.4</t>
  </si>
  <si>
    <t>шт.</t>
  </si>
  <si>
    <t>Устройство перемычем из уголка №=75, t=6 мм по ГОСТ 8509-93, включая антикорозионную защиту грунтовкой ГФ-021</t>
  </si>
  <si>
    <t>2.4</t>
  </si>
  <si>
    <t>2.5</t>
  </si>
  <si>
    <t>3.4</t>
  </si>
  <si>
    <t>3.5</t>
  </si>
  <si>
    <t>Рисунок к п. 1.3, 2.3, 3.3</t>
  </si>
  <si>
    <t>Устройство временной деревянной конструкции из доски L=2,0 м.п. до схватывания клея согласно альбома КНАУФ М8.10/2007 в. 2</t>
  </si>
  <si>
    <t>1.5</t>
  </si>
  <si>
    <t>Устройство перемычем из арматуры в 3 ряда ф12 А500С по ГОСТ Р 52544-2006</t>
  </si>
  <si>
    <t>4.3</t>
  </si>
  <si>
    <t>Устройство внутренних стен и перегородок</t>
  </si>
  <si>
    <t>4.3.2</t>
  </si>
  <si>
    <t>7. Подсчет объемов работ производится по рабочим чертежам. Единичные расценки фиксируются на весь период выполнения работ по Договору.</t>
  </si>
  <si>
    <t xml:space="preserve"> - аванс на материалы (оплата по распредписьмам):</t>
  </si>
  <si>
    <t>- Удержание на гарантийный период (возврат гарантийного удержания через 12 месяцев с даты подписания последней КС.) - 5 % от стоимости договора.</t>
  </si>
  <si>
    <t>1*. При подготовке итогового КП учитывать номинированную стоимость гипсовых полнотелых пазогребневых плит 667х500х80 мм - 960 руб./м2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</si>
</sst>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32"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name val="Times New Roman"/>
      <family val="1"/>
      <charset val="204"/>
    </font>
    <font>
      <sz val="11"/>
      <color indexed="8"/>
      <name val="Times New Roman"/>
      <family val="1"/>
      <charset val="204"/>
    </font>
    <font>
      <sz val="11"/>
      <name val="Times New Roman"/>
      <family val="1"/>
      <charset val="204"/>
    </font>
    <font>
      <b/>
      <sz val="11"/>
      <color theme="1"/>
      <name val="Times New Roman"/>
      <family val="1"/>
      <charset val="204"/>
    </font>
    <font>
      <sz val="11"/>
      <color theme="1"/>
      <name val="Times New Roman"/>
      <family val="1"/>
      <charset val="204"/>
    </font>
    <font>
      <b/>
      <sz val="11"/>
      <color indexed="8"/>
      <name val="Times New Roman"/>
      <family val="1"/>
      <charset val="204"/>
    </font>
    <font>
      <b/>
      <sz val="11"/>
      <name val="Times New Roman"/>
      <family val="1"/>
      <charset val="204"/>
    </font>
    <font>
      <sz val="10"/>
      <name val="Arial"/>
      <family val="2"/>
      <charset val="204"/>
    </font>
    <font>
      <sz val="10"/>
      <name val="Arial Cyr"/>
      <charset val="204"/>
    </font>
    <font>
      <b/>
      <sz val="18"/>
      <name val="Times New Roman"/>
      <family val="1"/>
      <charset val="204"/>
    </font>
    <font>
      <b/>
      <sz val="12"/>
      <name val="Times New Roman"/>
      <family val="1"/>
      <charset val="204"/>
    </font>
    <font>
      <sz val="12"/>
      <color theme="1"/>
      <name val="Times New Roman"/>
      <family val="2"/>
      <charset val="204"/>
    </font>
    <font>
      <sz val="12"/>
      <name val="Times New Roman"/>
      <family val="2"/>
      <charset val="204"/>
    </font>
    <font>
      <b/>
      <sz val="12"/>
      <name val="Times New Roman"/>
      <family val="2"/>
      <charset val="204"/>
    </font>
    <font>
      <b/>
      <sz val="10"/>
      <name val="Arial"/>
      <family val="2"/>
      <charset val="204"/>
    </font>
    <font>
      <sz val="10"/>
      <name val="Helv"/>
    </font>
    <font>
      <b/>
      <sz val="10"/>
      <name val="Helv"/>
    </font>
    <font>
      <b/>
      <sz val="10"/>
      <name val="Arial Cyr"/>
      <charset val="204"/>
    </font>
    <font>
      <b/>
      <sz val="11"/>
      <name val="Arial"/>
      <family val="2"/>
      <charset val="204"/>
    </font>
    <font>
      <sz val="11"/>
      <name val="Arial"/>
      <family val="2"/>
      <charset val="204"/>
    </font>
    <font>
      <sz val="12"/>
      <color theme="1"/>
      <name val="Times New Roman"/>
      <family val="1"/>
      <charset val="204"/>
    </font>
    <font>
      <sz val="8"/>
      <name val="Times New Roman"/>
      <family val="1"/>
      <charset val="204"/>
    </font>
    <font>
      <b/>
      <sz val="10"/>
      <name val="Times New Roman"/>
      <family val="1"/>
      <charset val="204"/>
    </font>
    <font>
      <sz val="10"/>
      <name val="Times New Roman"/>
      <family val="1"/>
      <charset val="204"/>
    </font>
    <font>
      <b/>
      <sz val="16"/>
      <color theme="1"/>
      <name val="Times New Roman"/>
      <family val="1"/>
      <charset val="204"/>
    </font>
    <font>
      <sz val="11"/>
      <color rgb="FFFF0000"/>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FF"/>
        <bgColor auto="1"/>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1">
    <xf numFmtId="0" fontId="0" fillId="0" borderId="0"/>
    <xf numFmtId="0" fontId="13" fillId="0" borderId="0"/>
    <xf numFmtId="0" fontId="14" fillId="0" borderId="0"/>
    <xf numFmtId="0" fontId="4" fillId="0" borderId="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7" fillId="0" borderId="0" applyFont="0" applyFill="0" applyBorder="0" applyAlignment="0" applyProtection="0"/>
    <xf numFmtId="0" fontId="1" fillId="0" borderId="0"/>
  </cellStyleXfs>
  <cellXfs count="149">
    <xf numFmtId="0" fontId="0" fillId="0" borderId="0" xfId="0"/>
    <xf numFmtId="49" fontId="0" fillId="2" borderId="0" xfId="0" applyNumberFormat="1" applyFill="1" applyAlignment="1">
      <alignment wrapText="1"/>
    </xf>
    <xf numFmtId="49" fontId="5" fillId="2" borderId="0" xfId="0" applyNumberFormat="1" applyFont="1" applyFill="1" applyAlignment="1">
      <alignment wrapText="1"/>
    </xf>
    <xf numFmtId="49" fontId="0" fillId="2" borderId="0" xfId="0" applyNumberFormat="1" applyFill="1" applyAlignment="1">
      <alignment horizontal="center" vertical="center" wrapText="1"/>
    </xf>
    <xf numFmtId="49" fontId="0" fillId="3" borderId="0" xfId="0" applyNumberFormat="1" applyFill="1" applyAlignment="1">
      <alignment horizontal="center" vertical="center" wrapText="1"/>
    </xf>
    <xf numFmtId="0" fontId="8" fillId="0" borderId="1" xfId="0" applyFont="1" applyBorder="1" applyAlignment="1">
      <alignment horizontal="center" vertical="center" wrapText="1"/>
    </xf>
    <xf numFmtId="49" fontId="0" fillId="0" borderId="0" xfId="0" applyNumberFormat="1" applyAlignment="1">
      <alignment wrapText="1"/>
    </xf>
    <xf numFmtId="4" fontId="9" fillId="0" borderId="8" xfId="0" applyNumberFormat="1" applyFont="1" applyBorder="1" applyAlignment="1" applyProtection="1">
      <alignment horizontal="center" vertical="center" wrapText="1"/>
      <protection locked="0"/>
    </xf>
    <xf numFmtId="4" fontId="9" fillId="0" borderId="1" xfId="0" applyNumberFormat="1" applyFont="1" applyBorder="1" applyAlignment="1" applyProtection="1">
      <alignment horizontal="center" vertical="center" wrapText="1"/>
      <protection locked="0"/>
    </xf>
    <xf numFmtId="4" fontId="9" fillId="0" borderId="2" xfId="0" applyNumberFormat="1" applyFont="1" applyBorder="1" applyAlignment="1" applyProtection="1">
      <alignment horizontal="center" vertical="center" wrapText="1"/>
      <protection locked="0"/>
    </xf>
    <xf numFmtId="4" fontId="9" fillId="0" borderId="1" xfId="0" applyNumberFormat="1" applyFont="1" applyBorder="1" applyAlignment="1">
      <alignment horizontal="center" vertical="center" wrapText="1"/>
    </xf>
    <xf numFmtId="4" fontId="9" fillId="0" borderId="2" xfId="0" applyNumberFormat="1" applyFont="1" applyBorder="1" applyAlignment="1">
      <alignment horizontal="center" vertical="center" wrapText="1"/>
    </xf>
    <xf numFmtId="49" fontId="0" fillId="3" borderId="0" xfId="0" applyNumberFormat="1" applyFill="1" applyBorder="1" applyAlignment="1">
      <alignment horizontal="center" vertical="center" wrapText="1"/>
    </xf>
    <xf numFmtId="49" fontId="0" fillId="2" borderId="0" xfId="0" applyNumberFormat="1" applyFill="1" applyBorder="1" applyAlignment="1">
      <alignment wrapText="1"/>
    </xf>
    <xf numFmtId="49" fontId="0" fillId="2" borderId="0" xfId="0" applyNumberFormat="1" applyFill="1" applyBorder="1" applyAlignment="1">
      <alignment horizontal="center" vertical="center" wrapText="1"/>
    </xf>
    <xf numFmtId="49" fontId="18" fillId="2" borderId="0" xfId="0" applyNumberFormat="1" applyFont="1" applyFill="1" applyAlignment="1">
      <alignment vertical="center" wrapText="1"/>
    </xf>
    <xf numFmtId="49" fontId="6" fillId="2" borderId="0" xfId="0" applyNumberFormat="1" applyFont="1" applyFill="1" applyAlignment="1">
      <alignment wrapText="1"/>
    </xf>
    <xf numFmtId="2" fontId="20" fillId="0" borderId="0" xfId="6" applyNumberFormat="1" applyFont="1" applyAlignment="1">
      <alignment wrapText="1"/>
    </xf>
    <xf numFmtId="49" fontId="13" fillId="0" borderId="0" xfId="6" applyNumberFormat="1" applyFont="1"/>
    <xf numFmtId="0" fontId="21" fillId="0" borderId="0" xfId="6" applyFont="1" applyAlignment="1">
      <alignment horizontal="center"/>
    </xf>
    <xf numFmtId="49" fontId="7" fillId="0" borderId="1" xfId="0" applyNumberFormat="1" applyFont="1" applyFill="1" applyBorder="1" applyAlignment="1">
      <alignment horizontal="center" vertical="center" wrapText="1"/>
    </xf>
    <xf numFmtId="49" fontId="0" fillId="2" borderId="0" xfId="0" applyNumberFormat="1" applyFill="1" applyAlignment="1">
      <alignment wrapText="1"/>
    </xf>
    <xf numFmtId="0" fontId="8" fillId="0" borderId="0" xfId="0" applyNumberFormat="1" applyFont="1" applyFill="1" applyBorder="1" applyAlignment="1" applyProtection="1">
      <alignment horizontal="left" vertical="center" wrapText="1" shrinkToFit="1"/>
    </xf>
    <xf numFmtId="2" fontId="20" fillId="0" borderId="0" xfId="10" applyNumberFormat="1" applyFont="1" applyAlignment="1">
      <alignment wrapText="1"/>
    </xf>
    <xf numFmtId="49" fontId="13" fillId="0" borderId="0" xfId="10" applyNumberFormat="1" applyFont="1"/>
    <xf numFmtId="0" fontId="21" fillId="0" borderId="0" xfId="10" applyFont="1" applyAlignment="1">
      <alignment horizontal="center"/>
    </xf>
    <xf numFmtId="2" fontId="20" fillId="0" borderId="0" xfId="10" applyNumberFormat="1" applyFont="1"/>
    <xf numFmtId="2" fontId="22" fillId="0" borderId="0" xfId="10" applyNumberFormat="1" applyFont="1"/>
    <xf numFmtId="0" fontId="21" fillId="0" borderId="0" xfId="10" applyFont="1"/>
    <xf numFmtId="0" fontId="23" fillId="0" borderId="0" xfId="10" applyFont="1"/>
    <xf numFmtId="49" fontId="0" fillId="2" borderId="0" xfId="0" applyNumberFormat="1" applyFill="1" applyAlignment="1">
      <alignment wrapText="1"/>
    </xf>
    <xf numFmtId="49" fontId="5" fillId="2" borderId="0" xfId="0" applyNumberFormat="1" applyFont="1" applyFill="1" applyAlignment="1">
      <alignment wrapText="1"/>
    </xf>
    <xf numFmtId="49" fontId="10" fillId="5" borderId="1" xfId="0" applyNumberFormat="1" applyFont="1" applyFill="1" applyBorder="1" applyAlignment="1">
      <alignment horizontal="center" vertical="center" wrapText="1"/>
    </xf>
    <xf numFmtId="49" fontId="5" fillId="5" borderId="0" xfId="0" applyNumberFormat="1" applyFont="1" applyFill="1" applyAlignment="1">
      <alignment wrapText="1"/>
    </xf>
    <xf numFmtId="49" fontId="11"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5" fillId="6" borderId="0" xfId="0" applyNumberFormat="1" applyFont="1" applyFill="1" applyAlignment="1">
      <alignment wrapText="1"/>
    </xf>
    <xf numFmtId="49" fontId="5" fillId="0" borderId="0" xfId="0" applyNumberFormat="1" applyFont="1" applyFill="1" applyAlignment="1">
      <alignment wrapText="1"/>
    </xf>
    <xf numFmtId="49" fontId="6" fillId="0" borderId="0" xfId="0" applyNumberFormat="1" applyFont="1" applyAlignment="1">
      <alignment horizontal="center" wrapText="1"/>
    </xf>
    <xf numFmtId="4" fontId="6" fillId="0" borderId="0" xfId="0" applyNumberFormat="1" applyFont="1" applyAlignment="1">
      <alignment horizontal="center" wrapText="1"/>
    </xf>
    <xf numFmtId="4" fontId="0" fillId="2" borderId="0" xfId="0" applyNumberFormat="1" applyFill="1" applyAlignment="1">
      <alignment wrapText="1"/>
    </xf>
    <xf numFmtId="49" fontId="0" fillId="0" borderId="0" xfId="0" applyNumberFormat="1" applyFont="1" applyAlignment="1">
      <alignment wrapText="1"/>
    </xf>
    <xf numFmtId="4" fontId="0" fillId="0" borderId="0" xfId="0" applyNumberFormat="1" applyFont="1" applyAlignment="1">
      <alignment horizontal="center" vertical="center" wrapText="1"/>
    </xf>
    <xf numFmtId="4" fontId="0" fillId="0" borderId="0" xfId="0" applyNumberFormat="1" applyAlignment="1">
      <alignment wrapText="1"/>
    </xf>
    <xf numFmtId="4" fontId="0" fillId="0" borderId="0" xfId="0" applyNumberFormat="1" applyAlignment="1">
      <alignment horizontal="center" vertical="center" wrapText="1"/>
    </xf>
    <xf numFmtId="4" fontId="0" fillId="0" borderId="0" xfId="0" applyNumberFormat="1" applyAlignment="1">
      <alignment horizontal="center" wrapText="1"/>
    </xf>
    <xf numFmtId="4" fontId="10" fillId="5" borderId="2" xfId="0" applyNumberFormat="1" applyFont="1" applyFill="1" applyBorder="1" applyAlignment="1">
      <alignment horizontal="center" vertical="center" wrapText="1"/>
    </xf>
    <xf numFmtId="4" fontId="8" fillId="0" borderId="2" xfId="5" applyNumberFormat="1" applyFont="1" applyBorder="1" applyAlignment="1">
      <alignment horizontal="center" vertical="center" wrapText="1"/>
    </xf>
    <xf numFmtId="4" fontId="8" fillId="0" borderId="0" xfId="0" applyNumberFormat="1" applyFont="1" applyFill="1" applyBorder="1" applyAlignment="1" applyProtection="1">
      <alignment horizontal="left" vertical="center" wrapText="1" shrinkToFit="1"/>
    </xf>
    <xf numFmtId="4" fontId="8" fillId="0" borderId="0" xfId="0" applyNumberFormat="1" applyFont="1" applyFill="1" applyBorder="1" applyAlignment="1" applyProtection="1">
      <alignment horizontal="center" vertical="center" wrapText="1" shrinkToFit="1"/>
    </xf>
    <xf numFmtId="4" fontId="0" fillId="2" borderId="0" xfId="0" applyNumberFormat="1" applyFill="1" applyBorder="1" applyAlignment="1">
      <alignment horizontal="center" vertical="center" wrapText="1"/>
    </xf>
    <xf numFmtId="4" fontId="0" fillId="2" borderId="0" xfId="0" applyNumberFormat="1" applyFill="1" applyAlignment="1">
      <alignment horizontal="center" vertical="center" wrapText="1"/>
    </xf>
    <xf numFmtId="4" fontId="9" fillId="6" borderId="2" xfId="0" applyNumberFormat="1" applyFont="1" applyFill="1" applyBorder="1" applyAlignment="1">
      <alignment horizontal="center" vertical="center" wrapText="1"/>
    </xf>
    <xf numFmtId="4" fontId="13" fillId="2" borderId="0" xfId="0" applyNumberFormat="1" applyFont="1" applyFill="1" applyBorder="1" applyAlignment="1"/>
    <xf numFmtId="3" fontId="24" fillId="2" borderId="0" xfId="0" applyNumberFormat="1" applyFont="1" applyFill="1" applyBorder="1" applyAlignment="1"/>
    <xf numFmtId="49" fontId="28" fillId="0" borderId="0" xfId="6" applyNumberFormat="1" applyFont="1" applyAlignment="1"/>
    <xf numFmtId="0" fontId="29" fillId="0" borderId="0" xfId="0" applyFont="1"/>
    <xf numFmtId="0" fontId="29" fillId="0" borderId="0" xfId="0" applyFont="1" applyAlignment="1">
      <alignment horizontal="left"/>
    </xf>
    <xf numFmtId="4" fontId="13" fillId="2" borderId="14" xfId="0" applyNumberFormat="1" applyFont="1" applyFill="1" applyBorder="1" applyAlignment="1">
      <alignment horizontal="left" vertical="center"/>
    </xf>
    <xf numFmtId="3" fontId="24" fillId="2" borderId="14" xfId="0" applyNumberFormat="1" applyFont="1" applyFill="1" applyBorder="1" applyAlignment="1">
      <alignment horizontal="left" vertical="center"/>
    </xf>
    <xf numFmtId="4" fontId="25" fillId="2" borderId="14" xfId="0" applyNumberFormat="1" applyFont="1" applyFill="1" applyBorder="1" applyAlignment="1">
      <alignment horizontal="left" vertical="center"/>
    </xf>
    <xf numFmtId="2" fontId="20" fillId="0" borderId="0" xfId="6" applyNumberFormat="1" applyFont="1" applyAlignment="1">
      <alignment horizontal="left" vertical="center" wrapText="1"/>
    </xf>
    <xf numFmtId="49" fontId="0" fillId="2" borderId="0" xfId="0" applyNumberFormat="1" applyFill="1" applyAlignment="1">
      <alignment horizontal="left" vertical="center" wrapText="1"/>
    </xf>
    <xf numFmtId="49" fontId="28" fillId="0" borderId="0" xfId="6" applyNumberFormat="1" applyFont="1" applyBorder="1" applyAlignment="1"/>
    <xf numFmtId="4" fontId="29" fillId="4" borderId="0" xfId="6" applyNumberFormat="1" applyFont="1" applyFill="1" applyBorder="1" applyAlignment="1">
      <alignment vertical="center" wrapText="1"/>
    </xf>
    <xf numFmtId="4" fontId="29" fillId="0" borderId="0" xfId="6" applyNumberFormat="1" applyFont="1" applyBorder="1" applyAlignment="1">
      <alignment vertical="center" wrapText="1"/>
    </xf>
    <xf numFmtId="49" fontId="29" fillId="4" borderId="0" xfId="6" applyNumberFormat="1" applyFont="1" applyFill="1" applyBorder="1" applyAlignment="1">
      <alignment vertical="center" wrapText="1"/>
    </xf>
    <xf numFmtId="49" fontId="12" fillId="5" borderId="1" xfId="0" applyNumberFormat="1" applyFont="1" applyFill="1" applyBorder="1" applyAlignment="1">
      <alignment horizontal="left" vertical="center" wrapText="1"/>
    </xf>
    <xf numFmtId="49" fontId="12" fillId="6" borderId="1" xfId="0" applyNumberFormat="1" applyFont="1" applyFill="1" applyBorder="1" applyAlignment="1">
      <alignment horizontal="left" vertical="center" wrapText="1"/>
    </xf>
    <xf numFmtId="49" fontId="7" fillId="5"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49" fontId="12" fillId="5" borderId="1"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wrapText="1"/>
    </xf>
    <xf numFmtId="49" fontId="26" fillId="0" borderId="0" xfId="0" applyNumberFormat="1" applyFont="1" applyFill="1" applyAlignment="1">
      <alignment wrapText="1"/>
    </xf>
    <xf numFmtId="164" fontId="10" fillId="6" borderId="1" xfId="5" applyNumberFormat="1" applyFont="1" applyFill="1" applyBorder="1" applyAlignment="1">
      <alignment horizontal="center" vertical="center" wrapText="1"/>
    </xf>
    <xf numFmtId="164" fontId="9" fillId="6" borderId="1" xfId="5" applyNumberFormat="1" applyFont="1" applyFill="1" applyBorder="1" applyAlignment="1">
      <alignment horizontal="center" vertical="center" wrapText="1"/>
    </xf>
    <xf numFmtId="164" fontId="8" fillId="3" borderId="1" xfId="5" applyNumberFormat="1" applyFont="1" applyFill="1" applyBorder="1" applyAlignment="1">
      <alignment horizontal="center" vertical="center" wrapText="1"/>
    </xf>
    <xf numFmtId="164" fontId="9" fillId="0" borderId="1" xfId="5" applyNumberFormat="1" applyFont="1" applyFill="1" applyBorder="1" applyAlignment="1">
      <alignment horizontal="center" vertical="center" wrapText="1"/>
    </xf>
    <xf numFmtId="164" fontId="10" fillId="0" borderId="1" xfId="5" applyNumberFormat="1" applyFont="1" applyFill="1" applyBorder="1" applyAlignment="1">
      <alignment horizontal="center" vertical="center" wrapText="1"/>
    </xf>
    <xf numFmtId="164" fontId="10" fillId="0" borderId="13" xfId="5" applyNumberFormat="1" applyFont="1" applyFill="1" applyBorder="1" applyAlignment="1">
      <alignment horizontal="center" vertical="center" wrapText="1"/>
    </xf>
    <xf numFmtId="4" fontId="18" fillId="0" borderId="0" xfId="0" applyNumberFormat="1" applyFont="1" applyAlignment="1">
      <alignment vertical="center" wrapText="1"/>
    </xf>
    <xf numFmtId="4" fontId="6" fillId="0" borderId="0" xfId="0" applyNumberFormat="1" applyFont="1" applyAlignment="1">
      <alignment horizontal="center" vertical="center" wrapText="1"/>
    </xf>
    <xf numFmtId="4" fontId="27" fillId="0" borderId="0" xfId="0" applyNumberFormat="1" applyFont="1" applyAlignment="1">
      <alignment horizontal="left" vertical="center" wrapText="1"/>
    </xf>
    <xf numFmtId="49" fontId="26" fillId="0" borderId="1" xfId="0" applyNumberFormat="1" applyFont="1" applyFill="1" applyBorder="1" applyAlignment="1">
      <alignment vertical="center" wrapText="1"/>
    </xf>
    <xf numFmtId="0" fontId="21" fillId="0" borderId="0" xfId="10" applyFont="1" applyAlignment="1">
      <alignment vertical="center"/>
    </xf>
    <xf numFmtId="0" fontId="13" fillId="0" borderId="0" xfId="10" applyFont="1" applyAlignment="1">
      <alignment vertical="center"/>
    </xf>
    <xf numFmtId="0" fontId="13" fillId="0" borderId="0" xfId="10" applyFont="1" applyAlignment="1">
      <alignment vertical="center" wrapText="1"/>
    </xf>
    <xf numFmtId="0" fontId="13" fillId="0" borderId="0" xfId="6" applyFont="1" applyAlignment="1">
      <alignment vertical="center" wrapText="1"/>
    </xf>
    <xf numFmtId="4" fontId="25" fillId="2" borderId="0" xfId="0" applyNumberFormat="1" applyFont="1" applyFill="1" applyBorder="1" applyAlignment="1">
      <alignment horizontal="center" vertical="center"/>
    </xf>
    <xf numFmtId="49" fontId="28" fillId="0" borderId="0" xfId="6" applyNumberFormat="1" applyFont="1" applyAlignment="1">
      <alignment vertical="center"/>
    </xf>
    <xf numFmtId="49" fontId="18" fillId="2" borderId="0" xfId="0" applyNumberFormat="1" applyFont="1" applyFill="1" applyBorder="1" applyAlignment="1">
      <alignment vertical="center" wrapText="1"/>
    </xf>
    <xf numFmtId="49" fontId="5" fillId="0" borderId="1" xfId="0" applyNumberFormat="1" applyFont="1" applyFill="1" applyBorder="1" applyAlignment="1">
      <alignment horizontal="right" vertical="center" wrapText="1"/>
    </xf>
    <xf numFmtId="164" fontId="10" fillId="8" borderId="1" xfId="5" applyNumberFormat="1" applyFont="1" applyFill="1" applyBorder="1" applyAlignment="1">
      <alignment horizontal="center" vertical="center" wrapText="1"/>
    </xf>
    <xf numFmtId="0" fontId="6" fillId="0" borderId="1" xfId="0" applyFont="1" applyBorder="1" applyAlignment="1">
      <alignment horizontal="left" vertical="center" wrapText="1"/>
    </xf>
    <xf numFmtId="49" fontId="30" fillId="0" borderId="0" xfId="0" applyNumberFormat="1" applyFont="1" applyFill="1" applyAlignment="1">
      <alignment horizontal="center" wrapText="1"/>
    </xf>
    <xf numFmtId="43" fontId="10" fillId="5" borderId="1" xfId="5" applyFont="1" applyFill="1" applyBorder="1" applyAlignment="1">
      <alignment horizontal="center" vertical="center" wrapText="1"/>
    </xf>
    <xf numFmtId="164" fontId="9" fillId="5" borderId="1" xfId="5" applyNumberFormat="1" applyFont="1" applyFill="1" applyBorder="1" applyAlignment="1">
      <alignment horizontal="center" vertical="center" wrapText="1"/>
    </xf>
    <xf numFmtId="0" fontId="31" fillId="0" borderId="17" xfId="0" applyNumberFormat="1" applyFont="1" applyFill="1" applyBorder="1" applyAlignment="1" applyProtection="1">
      <alignment horizontal="left" vertical="center" wrapText="1" shrinkToFit="1"/>
    </xf>
    <xf numFmtId="0" fontId="31" fillId="0" borderId="14" xfId="0" applyNumberFormat="1" applyFont="1" applyFill="1" applyBorder="1" applyAlignment="1" applyProtection="1">
      <alignment horizontal="left" vertical="center" wrapText="1" shrinkToFit="1"/>
    </xf>
    <xf numFmtId="0" fontId="8" fillId="0" borderId="9" xfId="0" applyNumberFormat="1" applyFont="1" applyFill="1" applyBorder="1" applyAlignment="1" applyProtection="1">
      <alignment horizontal="left" vertical="center" wrapText="1" shrinkToFit="1"/>
    </xf>
    <xf numFmtId="0" fontId="8" fillId="0" borderId="10" xfId="0" applyNumberFormat="1" applyFont="1" applyFill="1" applyBorder="1" applyAlignment="1" applyProtection="1">
      <alignment horizontal="left" vertical="center" wrapText="1" shrinkToFit="1"/>
    </xf>
    <xf numFmtId="4" fontId="29" fillId="4" borderId="1" xfId="6" applyNumberFormat="1" applyFont="1" applyFill="1" applyBorder="1" applyAlignment="1">
      <alignment horizontal="center" vertical="center" wrapText="1"/>
    </xf>
    <xf numFmtId="4" fontId="29" fillId="0" borderId="9" xfId="6" applyNumberFormat="1" applyFont="1" applyBorder="1" applyAlignment="1">
      <alignment horizontal="left" wrapText="1"/>
    </xf>
    <xf numFmtId="4" fontId="29" fillId="0" borderId="13" xfId="6" applyNumberFormat="1" applyFont="1" applyBorder="1" applyAlignment="1">
      <alignment horizontal="left" wrapText="1"/>
    </xf>
    <xf numFmtId="4" fontId="29" fillId="0" borderId="1" xfId="6" applyNumberFormat="1" applyFont="1" applyBorder="1" applyAlignment="1">
      <alignment horizontal="center" vertical="center" wrapText="1"/>
    </xf>
    <xf numFmtId="4" fontId="29" fillId="0" borderId="9" xfId="6" applyNumberFormat="1" applyFont="1" applyBorder="1" applyAlignment="1">
      <alignment horizontal="left" vertical="center" wrapText="1"/>
    </xf>
    <xf numFmtId="4" fontId="29" fillId="0" borderId="13" xfId="6" applyNumberFormat="1" applyFont="1" applyBorder="1" applyAlignment="1">
      <alignment horizontal="left" vertical="center" wrapText="1"/>
    </xf>
    <xf numFmtId="4" fontId="29" fillId="0" borderId="9" xfId="6" applyNumberFormat="1" applyFont="1" applyBorder="1" applyAlignment="1">
      <alignment horizontal="right" wrapText="1"/>
    </xf>
    <xf numFmtId="4" fontId="29" fillId="0" borderId="13" xfId="6" applyNumberFormat="1" applyFont="1" applyBorder="1" applyAlignment="1">
      <alignment horizontal="right" wrapText="1"/>
    </xf>
    <xf numFmtId="49" fontId="18" fillId="2" borderId="0" xfId="0" applyNumberFormat="1" applyFont="1" applyFill="1" applyAlignment="1">
      <alignment horizontal="left" wrapText="1"/>
    </xf>
    <xf numFmtId="0" fontId="20" fillId="0" borderId="0" xfId="10" applyFont="1" applyAlignment="1">
      <alignment horizontal="left" vertical="center" wrapText="1"/>
    </xf>
    <xf numFmtId="49" fontId="16" fillId="2" borderId="0" xfId="0" applyNumberFormat="1" applyFont="1" applyFill="1" applyAlignment="1">
      <alignment horizontal="left" wrapText="1"/>
    </xf>
    <xf numFmtId="49" fontId="19" fillId="2" borderId="0" xfId="0" applyNumberFormat="1" applyFont="1" applyFill="1" applyAlignment="1">
      <alignment horizontal="left" wrapText="1"/>
    </xf>
    <xf numFmtId="4" fontId="29" fillId="0" borderId="10" xfId="6" applyNumberFormat="1" applyFont="1" applyBorder="1" applyAlignment="1">
      <alignment horizontal="left" vertical="center" wrapText="1"/>
    </xf>
    <xf numFmtId="0" fontId="13" fillId="0" borderId="0" xfId="10" applyFont="1" applyAlignment="1">
      <alignment horizontal="left" wrapText="1"/>
    </xf>
    <xf numFmtId="4" fontId="27" fillId="7" borderId="25" xfId="0" applyNumberFormat="1" applyFont="1" applyFill="1" applyBorder="1" applyAlignment="1">
      <alignment horizontal="left" vertical="center" wrapText="1"/>
    </xf>
    <xf numFmtId="4" fontId="27" fillId="7" borderId="26" xfId="0" applyNumberFormat="1" applyFont="1" applyFill="1" applyBorder="1" applyAlignment="1">
      <alignment horizontal="left" vertical="center" wrapText="1"/>
    </xf>
    <xf numFmtId="4" fontId="27" fillId="4" borderId="9" xfId="0" applyNumberFormat="1" applyFont="1" applyFill="1" applyBorder="1" applyAlignment="1">
      <alignment horizontal="center" vertical="center" wrapText="1"/>
    </xf>
    <xf numFmtId="4" fontId="27" fillId="4" borderId="10" xfId="0" applyNumberFormat="1" applyFont="1" applyFill="1" applyBorder="1" applyAlignment="1">
      <alignment horizontal="center" vertical="center" wrapText="1"/>
    </xf>
    <xf numFmtId="4" fontId="27" fillId="4" borderId="13" xfId="0" applyNumberFormat="1" applyFont="1" applyFill="1" applyBorder="1" applyAlignment="1">
      <alignment horizontal="center" vertical="center" wrapText="1"/>
    </xf>
    <xf numFmtId="4" fontId="27" fillId="7" borderId="21" xfId="0" applyNumberFormat="1" applyFont="1" applyFill="1" applyBorder="1" applyAlignment="1">
      <alignment horizontal="left" vertical="center" wrapText="1"/>
    </xf>
    <xf numFmtId="4" fontId="27" fillId="7" borderId="18" xfId="0" applyNumberFormat="1" applyFont="1" applyFill="1" applyBorder="1" applyAlignment="1">
      <alignment horizontal="left" vertical="center" wrapText="1"/>
    </xf>
    <xf numFmtId="4" fontId="27" fillId="7" borderId="22" xfId="0" applyNumberFormat="1" applyFont="1" applyFill="1" applyBorder="1" applyAlignment="1">
      <alignment horizontal="left" vertical="center" wrapText="1"/>
    </xf>
    <xf numFmtId="4" fontId="27" fillId="7" borderId="23" xfId="0" applyNumberFormat="1" applyFont="1" applyFill="1" applyBorder="1" applyAlignment="1">
      <alignment horizontal="left" vertical="center" wrapText="1"/>
    </xf>
    <xf numFmtId="4" fontId="27" fillId="7" borderId="19" xfId="0" applyNumberFormat="1" applyFont="1" applyFill="1" applyBorder="1" applyAlignment="1">
      <alignment horizontal="left" vertical="center" wrapText="1"/>
    </xf>
    <xf numFmtId="4" fontId="27" fillId="7" borderId="24" xfId="0" applyNumberFormat="1" applyFont="1" applyFill="1" applyBorder="1" applyAlignment="1">
      <alignment horizontal="left" vertical="center" wrapText="1"/>
    </xf>
    <xf numFmtId="0" fontId="8" fillId="0" borderId="17" xfId="0" applyNumberFormat="1" applyFont="1" applyFill="1" applyBorder="1" applyAlignment="1" applyProtection="1">
      <alignment horizontal="left" vertical="center" wrapText="1" shrinkToFit="1"/>
    </xf>
    <xf numFmtId="0" fontId="8" fillId="0" borderId="14" xfId="0" applyNumberFormat="1" applyFont="1" applyFill="1" applyBorder="1" applyAlignment="1" applyProtection="1">
      <alignment horizontal="left" vertical="center" wrapText="1" shrinkToFit="1"/>
    </xf>
    <xf numFmtId="4" fontId="0" fillId="0" borderId="0" xfId="0" applyNumberFormat="1" applyAlignment="1">
      <alignment horizontal="left" wrapText="1"/>
    </xf>
    <xf numFmtId="4" fontId="15" fillId="0" borderId="0" xfId="0" applyNumberFormat="1" applyFont="1" applyAlignment="1">
      <alignment horizontal="center" vertical="center" wrapText="1"/>
    </xf>
    <xf numFmtId="4" fontId="9" fillId="0" borderId="5"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4" fontId="9" fillId="0" borderId="7" xfId="0" applyNumberFormat="1" applyFont="1" applyBorder="1" applyAlignment="1">
      <alignment horizontal="center" vertical="center" wrapText="1"/>
    </xf>
    <xf numFmtId="49" fontId="7" fillId="3" borderId="20" xfId="0" applyNumberFormat="1" applyFont="1" applyFill="1" applyBorder="1" applyAlignment="1">
      <alignment horizontal="center" vertical="center" wrapText="1"/>
    </xf>
    <xf numFmtId="49" fontId="7" fillId="3" borderId="0" xfId="0" applyNumberFormat="1" applyFont="1" applyFill="1" applyBorder="1" applyAlignment="1">
      <alignment horizontal="center" vertical="center" wrapText="1"/>
    </xf>
    <xf numFmtId="0" fontId="8" fillId="3" borderId="9" xfId="0" applyNumberFormat="1" applyFont="1" applyFill="1" applyBorder="1" applyAlignment="1" applyProtection="1">
      <alignment horizontal="left" vertical="center" wrapText="1" shrinkToFit="1"/>
    </xf>
    <xf numFmtId="0" fontId="8" fillId="3" borderId="10" xfId="0" applyNumberFormat="1" applyFont="1" applyFill="1" applyBorder="1" applyAlignment="1" applyProtection="1">
      <alignment horizontal="left" vertical="center" wrapText="1" shrinkToFit="1"/>
    </xf>
    <xf numFmtId="4" fontId="9" fillId="0" borderId="12" xfId="0" applyNumberFormat="1" applyFont="1" applyBorder="1" applyAlignment="1" applyProtection="1">
      <alignment horizontal="center" vertical="center" wrapText="1"/>
      <protection locked="0"/>
    </xf>
    <xf numFmtId="4" fontId="9" fillId="0" borderId="11" xfId="0" applyNumberFormat="1" applyFont="1" applyBorder="1" applyAlignment="1" applyProtection="1">
      <alignment horizontal="center" vertical="center" wrapText="1"/>
      <protection locked="0"/>
    </xf>
    <xf numFmtId="4" fontId="9" fillId="0" borderId="5" xfId="0" applyNumberFormat="1" applyFont="1" applyBorder="1" applyAlignment="1" applyProtection="1">
      <alignment horizontal="center" vertical="center" wrapText="1"/>
      <protection locked="0"/>
    </xf>
    <xf numFmtId="4" fontId="9" fillId="0" borderId="6" xfId="0" applyNumberFormat="1" applyFont="1" applyBorder="1" applyAlignment="1" applyProtection="1">
      <alignment horizontal="center" vertical="center" wrapText="1"/>
      <protection locked="0"/>
    </xf>
    <xf numFmtId="4" fontId="9" fillId="0" borderId="7" xfId="0" applyNumberFormat="1" applyFont="1" applyBorder="1" applyAlignment="1" applyProtection="1">
      <alignment horizontal="center" vertical="center" wrapText="1"/>
      <protection locked="0"/>
    </xf>
    <xf numFmtId="4" fontId="9" fillId="0" borderId="3" xfId="0" applyNumberFormat="1" applyFont="1" applyBorder="1" applyAlignment="1" applyProtection="1">
      <alignment horizontal="center" vertical="center" wrapText="1"/>
      <protection locked="0"/>
    </xf>
    <xf numFmtId="4" fontId="9" fillId="0" borderId="15" xfId="0" applyNumberFormat="1" applyFont="1" applyBorder="1" applyAlignment="1" applyProtection="1">
      <alignment horizontal="center" vertical="center" wrapText="1"/>
      <protection locked="0"/>
    </xf>
    <xf numFmtId="4" fontId="9" fillId="0" borderId="4" xfId="0" applyNumberFormat="1" applyFont="1" applyBorder="1" applyAlignment="1" applyProtection="1">
      <alignment horizontal="center" vertical="center" wrapText="1"/>
      <protection locked="0"/>
    </xf>
    <xf numFmtId="4" fontId="9" fillId="0" borderId="16" xfId="0" applyNumberFormat="1" applyFont="1" applyBorder="1" applyAlignment="1" applyProtection="1">
      <alignment horizontal="center" vertical="center" wrapText="1"/>
      <protection locked="0"/>
    </xf>
    <xf numFmtId="4" fontId="12" fillId="0" borderId="4" xfId="0" applyNumberFormat="1" applyFont="1" applyBorder="1" applyAlignment="1" applyProtection="1">
      <alignment horizontal="center" vertical="center" wrapText="1"/>
      <protection locked="0"/>
    </xf>
    <xf numFmtId="4" fontId="12" fillId="0" borderId="16" xfId="0" applyNumberFormat="1" applyFont="1" applyBorder="1" applyAlignment="1" applyProtection="1">
      <alignment horizontal="center" vertical="center" wrapText="1"/>
      <protection locked="0"/>
    </xf>
    <xf numFmtId="4" fontId="6" fillId="4" borderId="1" xfId="0" applyNumberFormat="1" applyFont="1" applyFill="1" applyBorder="1" applyAlignment="1">
      <alignment horizontal="center" wrapText="1"/>
    </xf>
  </cellXfs>
  <cellStyles count="11">
    <cellStyle name="Обычный" xfId="0" builtinId="0"/>
    <cellStyle name="Обычный 2" xfId="1"/>
    <cellStyle name="Обычный 3" xfId="3"/>
    <cellStyle name="Обычный 3 2" xfId="6"/>
    <cellStyle name="Обычный 3 2 2" xfId="10"/>
    <cellStyle name="Обычный 3 3" xfId="7"/>
    <cellStyle name="Обычный 4" xfId="4"/>
    <cellStyle name="Обычный 4 2" xfId="8"/>
    <cellStyle name="Обычный 5 2" xfId="2"/>
    <cellStyle name="Финансовый" xfId="5" builtinId="3"/>
    <cellStyle name="Финансовый 2"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81643</xdr:colOff>
      <xdr:row>21</xdr:row>
      <xdr:rowOff>95251</xdr:rowOff>
    </xdr:from>
    <xdr:to>
      <xdr:col>11</xdr:col>
      <xdr:colOff>6436179</xdr:colOff>
      <xdr:row>29</xdr:row>
      <xdr:rowOff>72394</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349107" y="5919108"/>
          <a:ext cx="6354536" cy="5161464"/>
        </a:xfrm>
        <a:prstGeom prst="rect">
          <a:avLst/>
        </a:prstGeom>
      </xdr:spPr>
    </xdr:pic>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86"/>
  <sheetViews>
    <sheetView tabSelected="1" view="pageBreakPreview" zoomScale="70" zoomScaleNormal="70" zoomScaleSheetLayoutView="70" workbookViewId="0">
      <selection activeCell="E22" sqref="E22"/>
    </sheetView>
  </sheetViews>
  <sheetFormatPr defaultColWidth="10.875" defaultRowHeight="15.75" outlineLevelRow="1" x14ac:dyDescent="0.25"/>
  <cols>
    <col min="1" max="1" width="10.125" style="1" customWidth="1"/>
    <col min="2" max="2" width="7.875" style="4" customWidth="1"/>
    <col min="3" max="3" width="98.5" style="15" customWidth="1"/>
    <col min="4" max="4" width="6.625" style="3" bestFit="1" customWidth="1"/>
    <col min="5" max="5" width="13.125" style="51" customWidth="1"/>
    <col min="6" max="6" width="12.125" style="1" customWidth="1"/>
    <col min="7" max="7" width="13" style="1" customWidth="1"/>
    <col min="8" max="8" width="13.625" style="1" customWidth="1"/>
    <col min="9" max="9" width="17.125" style="1" customWidth="1"/>
    <col min="10" max="10" width="16.5" style="1" customWidth="1"/>
    <col min="11" max="11" width="17.875" style="1" customWidth="1"/>
    <col min="12" max="12" width="87.25" style="1" customWidth="1"/>
    <col min="13" max="13" width="10.875" style="1" customWidth="1"/>
    <col min="14" max="14" width="6.625" style="1" customWidth="1"/>
    <col min="15" max="16384" width="10.875" style="1"/>
  </cols>
  <sheetData>
    <row r="1" spans="1:11" s="30" customFormat="1" x14ac:dyDescent="0.25">
      <c r="A1" s="41"/>
      <c r="B1" s="42"/>
      <c r="C1" s="80"/>
      <c r="D1" s="45"/>
      <c r="E1" s="44"/>
      <c r="F1" s="43"/>
      <c r="G1" s="43"/>
      <c r="H1" s="43"/>
      <c r="I1" s="43"/>
      <c r="J1" s="43"/>
    </row>
    <row r="2" spans="1:11" s="30" customFormat="1" x14ac:dyDescent="0.25">
      <c r="A2" s="41"/>
      <c r="B2" s="42"/>
      <c r="C2" s="80"/>
      <c r="D2" s="45"/>
      <c r="E2" s="44"/>
      <c r="F2" s="43"/>
      <c r="G2" s="43"/>
      <c r="H2" s="43"/>
      <c r="I2" s="43"/>
      <c r="J2" s="43"/>
    </row>
    <row r="3" spans="1:11" s="30" customFormat="1" ht="15.75" customHeight="1" x14ac:dyDescent="0.25">
      <c r="A3" s="128" t="s">
        <v>40</v>
      </c>
      <c r="B3" s="128"/>
      <c r="C3" s="128"/>
      <c r="D3" s="128"/>
      <c r="E3" s="128"/>
      <c r="F3" s="128"/>
      <c r="G3" s="128"/>
      <c r="H3" s="128"/>
      <c r="I3" s="43"/>
      <c r="J3" s="43"/>
    </row>
    <row r="4" spans="1:11" s="30" customFormat="1" x14ac:dyDescent="0.25">
      <c r="A4" s="128" t="s">
        <v>75</v>
      </c>
      <c r="B4" s="128"/>
      <c r="C4" s="128"/>
      <c r="D4" s="128"/>
      <c r="E4" s="128"/>
      <c r="F4" s="128"/>
      <c r="G4" s="128"/>
      <c r="H4" s="43"/>
      <c r="I4" s="43"/>
      <c r="J4" s="43"/>
    </row>
    <row r="5" spans="1:11" s="30" customFormat="1" x14ac:dyDescent="0.25">
      <c r="A5" s="41"/>
      <c r="B5" s="42"/>
      <c r="C5" s="80"/>
      <c r="D5" s="45"/>
      <c r="E5" s="44"/>
      <c r="F5" s="43"/>
      <c r="G5" s="43"/>
      <c r="H5" s="43"/>
      <c r="I5" s="43"/>
      <c r="J5" s="43"/>
    </row>
    <row r="6" spans="1:11" s="30" customFormat="1" ht="22.5" x14ac:dyDescent="0.25">
      <c r="A6" s="38"/>
      <c r="B6" s="39"/>
      <c r="C6" s="129" t="s">
        <v>41</v>
      </c>
      <c r="D6" s="129"/>
      <c r="E6" s="51"/>
      <c r="F6" s="40"/>
      <c r="G6" s="40"/>
      <c r="H6" s="40"/>
      <c r="I6" s="40"/>
      <c r="J6" s="40"/>
    </row>
    <row r="7" spans="1:11" s="30" customFormat="1" x14ac:dyDescent="0.25">
      <c r="A7" s="38"/>
      <c r="B7" s="39"/>
      <c r="C7" s="81"/>
      <c r="D7" s="39"/>
      <c r="E7" s="51"/>
      <c r="F7" s="40"/>
      <c r="G7" s="40"/>
      <c r="H7" s="40"/>
      <c r="I7" s="40"/>
      <c r="J7" s="40"/>
    </row>
    <row r="8" spans="1:11" s="30" customFormat="1" x14ac:dyDescent="0.25">
      <c r="A8" s="38"/>
      <c r="B8" s="39"/>
      <c r="C8" s="81"/>
      <c r="D8" s="120" t="s">
        <v>67</v>
      </c>
      <c r="E8" s="121"/>
      <c r="F8" s="122"/>
      <c r="G8" s="117"/>
      <c r="H8" s="118"/>
      <c r="I8" s="118"/>
      <c r="J8" s="118"/>
      <c r="K8" s="119"/>
    </row>
    <row r="9" spans="1:11" s="30" customFormat="1" x14ac:dyDescent="0.25">
      <c r="A9" s="148"/>
      <c r="B9" s="148"/>
      <c r="C9" s="82" t="s">
        <v>39</v>
      </c>
      <c r="D9" s="120" t="s">
        <v>68</v>
      </c>
      <c r="E9" s="121"/>
      <c r="F9" s="122"/>
      <c r="G9" s="117"/>
      <c r="H9" s="118"/>
      <c r="I9" s="118"/>
      <c r="J9" s="118"/>
      <c r="K9" s="119"/>
    </row>
    <row r="10" spans="1:11" s="6" customFormat="1" x14ac:dyDescent="0.25">
      <c r="A10" s="38"/>
      <c r="B10" s="39"/>
      <c r="C10" s="81"/>
      <c r="D10" s="120" t="s">
        <v>69</v>
      </c>
      <c r="E10" s="121"/>
      <c r="F10" s="122"/>
      <c r="G10" s="117"/>
      <c r="H10" s="118"/>
      <c r="I10" s="118"/>
      <c r="J10" s="118"/>
      <c r="K10" s="119"/>
    </row>
    <row r="11" spans="1:11" s="6" customFormat="1" x14ac:dyDescent="0.25">
      <c r="A11" s="38"/>
      <c r="B11" s="39"/>
      <c r="C11" s="81"/>
      <c r="D11" s="120" t="s">
        <v>70</v>
      </c>
      <c r="E11" s="121"/>
      <c r="F11" s="122"/>
      <c r="G11" s="117"/>
      <c r="H11" s="118"/>
      <c r="I11" s="118"/>
      <c r="J11" s="118"/>
      <c r="K11" s="119"/>
    </row>
    <row r="12" spans="1:11" s="6" customFormat="1" ht="24.75" customHeight="1" x14ac:dyDescent="0.25">
      <c r="A12" s="38"/>
      <c r="B12" s="39"/>
      <c r="C12" s="81"/>
      <c r="D12" s="120" t="s">
        <v>71</v>
      </c>
      <c r="E12" s="121"/>
      <c r="F12" s="122"/>
      <c r="G12" s="117"/>
      <c r="H12" s="118"/>
      <c r="I12" s="118"/>
      <c r="J12" s="118"/>
      <c r="K12" s="119"/>
    </row>
    <row r="13" spans="1:11" s="6" customFormat="1" x14ac:dyDescent="0.25">
      <c r="A13" s="38"/>
      <c r="B13" s="39"/>
      <c r="C13" s="81"/>
      <c r="D13" s="120" t="s">
        <v>72</v>
      </c>
      <c r="E13" s="121"/>
      <c r="F13" s="122"/>
      <c r="G13" s="117"/>
      <c r="H13" s="118"/>
      <c r="I13" s="118"/>
      <c r="J13" s="118"/>
      <c r="K13" s="119"/>
    </row>
    <row r="14" spans="1:11" s="6" customFormat="1" x14ac:dyDescent="0.25">
      <c r="A14" s="38"/>
      <c r="B14" s="39"/>
      <c r="C14" s="81"/>
      <c r="D14" s="123" t="s">
        <v>73</v>
      </c>
      <c r="E14" s="124"/>
      <c r="F14" s="125"/>
      <c r="G14" s="117"/>
      <c r="H14" s="118"/>
      <c r="I14" s="118"/>
      <c r="J14" s="118"/>
      <c r="K14" s="119"/>
    </row>
    <row r="15" spans="1:11" s="6" customFormat="1" ht="16.5" thickBot="1" x14ac:dyDescent="0.3">
      <c r="A15" s="38"/>
      <c r="B15" s="39"/>
      <c r="C15" s="81"/>
      <c r="D15" s="115" t="s">
        <v>74</v>
      </c>
      <c r="E15" s="116"/>
      <c r="F15" s="116"/>
      <c r="G15" s="117"/>
      <c r="H15" s="118"/>
      <c r="I15" s="118"/>
      <c r="J15" s="118"/>
      <c r="K15" s="119"/>
    </row>
    <row r="16" spans="1:11" ht="36" customHeight="1" x14ac:dyDescent="0.25">
      <c r="A16" s="137" t="s">
        <v>50</v>
      </c>
      <c r="B16" s="144" t="s">
        <v>2</v>
      </c>
      <c r="C16" s="146" t="s">
        <v>1</v>
      </c>
      <c r="D16" s="144" t="s">
        <v>0</v>
      </c>
      <c r="E16" s="142" t="s">
        <v>3</v>
      </c>
      <c r="F16" s="139" t="s">
        <v>4</v>
      </c>
      <c r="G16" s="140"/>
      <c r="H16" s="141"/>
      <c r="I16" s="130" t="s">
        <v>5</v>
      </c>
      <c r="J16" s="131"/>
      <c r="K16" s="132"/>
    </row>
    <row r="17" spans="1:12" ht="36" customHeight="1" x14ac:dyDescent="0.25">
      <c r="A17" s="138"/>
      <c r="B17" s="145"/>
      <c r="C17" s="147"/>
      <c r="D17" s="145"/>
      <c r="E17" s="143"/>
      <c r="F17" s="7" t="s">
        <v>6</v>
      </c>
      <c r="G17" s="8" t="s">
        <v>7</v>
      </c>
      <c r="H17" s="9" t="s">
        <v>8</v>
      </c>
      <c r="I17" s="7" t="s">
        <v>6</v>
      </c>
      <c r="J17" s="10" t="s">
        <v>9</v>
      </c>
      <c r="K17" s="11" t="s">
        <v>8</v>
      </c>
    </row>
    <row r="18" spans="1:12" s="33" customFormat="1" ht="18.75" customHeight="1" x14ac:dyDescent="0.25">
      <c r="A18" s="71" t="s">
        <v>100</v>
      </c>
      <c r="B18" s="69"/>
      <c r="C18" s="67" t="s">
        <v>101</v>
      </c>
      <c r="D18" s="32"/>
      <c r="E18" s="46"/>
      <c r="F18" s="95"/>
      <c r="G18" s="95"/>
      <c r="H18" s="95"/>
      <c r="I18" s="96">
        <f>I19</f>
        <v>0</v>
      </c>
      <c r="J18" s="96">
        <f t="shared" ref="J18:K18" si="0">J19</f>
        <v>0</v>
      </c>
      <c r="K18" s="96">
        <f t="shared" si="0"/>
        <v>0</v>
      </c>
    </row>
    <row r="19" spans="1:12" s="33" customFormat="1" ht="18.75" customHeight="1" x14ac:dyDescent="0.25">
      <c r="A19" s="71" t="s">
        <v>102</v>
      </c>
      <c r="B19" s="69"/>
      <c r="C19" s="67" t="s">
        <v>76</v>
      </c>
      <c r="D19" s="32"/>
      <c r="E19" s="46"/>
      <c r="F19" s="95"/>
      <c r="G19" s="95"/>
      <c r="H19" s="95"/>
      <c r="I19" s="96">
        <f>I32+I26+I20</f>
        <v>0</v>
      </c>
      <c r="J19" s="96">
        <f t="shared" ref="J19:K19" si="1">J32+J26+J20</f>
        <v>0</v>
      </c>
      <c r="K19" s="96">
        <f t="shared" si="1"/>
        <v>0</v>
      </c>
    </row>
    <row r="20" spans="1:12" s="36" customFormat="1" x14ac:dyDescent="0.25">
      <c r="A20" s="34"/>
      <c r="B20" s="70" t="s">
        <v>10</v>
      </c>
      <c r="C20" s="68" t="s">
        <v>77</v>
      </c>
      <c r="D20" s="35"/>
      <c r="E20" s="52"/>
      <c r="F20" s="74"/>
      <c r="G20" s="74"/>
      <c r="H20" s="74"/>
      <c r="I20" s="75">
        <f>SUM(I21:I25)</f>
        <v>0</v>
      </c>
      <c r="J20" s="75">
        <f>SUM(J21:J25)</f>
        <v>0</v>
      </c>
      <c r="K20" s="75">
        <f>SUM(K21:K25)</f>
        <v>0</v>
      </c>
    </row>
    <row r="21" spans="1:12" s="73" customFormat="1" ht="94.5" outlineLevel="1" x14ac:dyDescent="0.3">
      <c r="A21" s="20"/>
      <c r="B21" s="20" t="s">
        <v>11</v>
      </c>
      <c r="C21" s="93" t="s">
        <v>83</v>
      </c>
      <c r="D21" s="5" t="s">
        <v>21</v>
      </c>
      <c r="E21" s="47">
        <v>9945.2199999999993</v>
      </c>
      <c r="F21" s="92"/>
      <c r="G21" s="92"/>
      <c r="H21" s="76">
        <f t="shared" ref="H21" si="2">SUM(F21:G21)</f>
        <v>0</v>
      </c>
      <c r="I21" s="78">
        <f>E21*F21</f>
        <v>0</v>
      </c>
      <c r="J21" s="78">
        <f>G21*E21</f>
        <v>0</v>
      </c>
      <c r="K21" s="78">
        <f>H21*E21</f>
        <v>0</v>
      </c>
      <c r="L21" s="94" t="s">
        <v>96</v>
      </c>
    </row>
    <row r="22" spans="1:12" s="73" customFormat="1" ht="94.5" outlineLevel="1" x14ac:dyDescent="0.25">
      <c r="A22" s="20"/>
      <c r="B22" s="20" t="s">
        <v>51</v>
      </c>
      <c r="C22" s="93" t="s">
        <v>82</v>
      </c>
      <c r="D22" s="5" t="s">
        <v>21</v>
      </c>
      <c r="E22" s="47">
        <v>8290.33</v>
      </c>
      <c r="F22" s="92"/>
      <c r="G22" s="92"/>
      <c r="H22" s="76">
        <f t="shared" ref="H22:H25" si="3">SUM(F22:G22)</f>
        <v>0</v>
      </c>
      <c r="I22" s="78">
        <f t="shared" ref="I22:I25" si="4">E22*F22</f>
        <v>0</v>
      </c>
      <c r="J22" s="78">
        <f t="shared" ref="J22:J25" si="5">G22*E22</f>
        <v>0</v>
      </c>
      <c r="K22" s="78">
        <f t="shared" ref="K22:K25" si="6">H22*E22</f>
        <v>0</v>
      </c>
    </row>
    <row r="23" spans="1:12" s="73" customFormat="1" ht="31.5" outlineLevel="1" x14ac:dyDescent="0.25">
      <c r="A23" s="20"/>
      <c r="B23" s="20" t="s">
        <v>52</v>
      </c>
      <c r="C23" s="93" t="s">
        <v>97</v>
      </c>
      <c r="D23" s="5" t="s">
        <v>90</v>
      </c>
      <c r="E23" s="47">
        <v>732</v>
      </c>
      <c r="F23" s="92"/>
      <c r="G23" s="92"/>
      <c r="H23" s="76">
        <f t="shared" ref="H23" si="7">SUM(F23:G23)</f>
        <v>0</v>
      </c>
      <c r="I23" s="78">
        <f t="shared" ref="I23" si="8">E23*F23</f>
        <v>0</v>
      </c>
      <c r="J23" s="78">
        <f t="shared" ref="J23" si="9">G23*E23</f>
        <v>0</v>
      </c>
      <c r="K23" s="78">
        <f t="shared" ref="K23" si="10">H23*E23</f>
        <v>0</v>
      </c>
    </row>
    <row r="24" spans="1:12" s="73" customFormat="1" outlineLevel="1" x14ac:dyDescent="0.25">
      <c r="A24" s="20"/>
      <c r="B24" s="20" t="s">
        <v>89</v>
      </c>
      <c r="C24" s="83" t="s">
        <v>99</v>
      </c>
      <c r="D24" s="5" t="s">
        <v>87</v>
      </c>
      <c r="E24" s="47">
        <v>0.12</v>
      </c>
      <c r="F24" s="92"/>
      <c r="G24" s="92"/>
      <c r="H24" s="76">
        <f t="shared" ref="H24" si="11">SUM(F24:G24)</f>
        <v>0</v>
      </c>
      <c r="I24" s="78">
        <f t="shared" ref="I24" si="12">E24*F24</f>
        <v>0</v>
      </c>
      <c r="J24" s="78">
        <f t="shared" ref="J24" si="13">G24*E24</f>
        <v>0</v>
      </c>
      <c r="K24" s="78">
        <f t="shared" ref="K24" si="14">H24*E24</f>
        <v>0</v>
      </c>
    </row>
    <row r="25" spans="1:12" s="73" customFormat="1" ht="31.5" outlineLevel="1" x14ac:dyDescent="0.25">
      <c r="A25" s="20"/>
      <c r="B25" s="20" t="s">
        <v>98</v>
      </c>
      <c r="C25" s="83" t="s">
        <v>91</v>
      </c>
      <c r="D25" s="5" t="s">
        <v>87</v>
      </c>
      <c r="E25" s="47">
        <v>7.23</v>
      </c>
      <c r="F25" s="92"/>
      <c r="G25" s="92"/>
      <c r="H25" s="76">
        <f t="shared" si="3"/>
        <v>0</v>
      </c>
      <c r="I25" s="78">
        <f t="shared" si="4"/>
        <v>0</v>
      </c>
      <c r="J25" s="78">
        <f t="shared" si="5"/>
        <v>0</v>
      </c>
      <c r="K25" s="78">
        <f t="shared" si="6"/>
        <v>0</v>
      </c>
    </row>
    <row r="26" spans="1:12" s="36" customFormat="1" x14ac:dyDescent="0.25">
      <c r="A26" s="34"/>
      <c r="B26" s="70" t="s">
        <v>54</v>
      </c>
      <c r="C26" s="68" t="s">
        <v>78</v>
      </c>
      <c r="D26" s="35"/>
      <c r="E26" s="52"/>
      <c r="F26" s="74"/>
      <c r="G26" s="74"/>
      <c r="H26" s="74"/>
      <c r="I26" s="75">
        <f>SUM(I27:I31)</f>
        <v>0</v>
      </c>
      <c r="J26" s="75">
        <f>SUM(J27:J31)</f>
        <v>0</v>
      </c>
      <c r="K26" s="75">
        <f>SUM(K27:K31)</f>
        <v>0</v>
      </c>
    </row>
    <row r="27" spans="1:12" s="73" customFormat="1" ht="94.5" outlineLevel="1" x14ac:dyDescent="0.25">
      <c r="A27" s="20"/>
      <c r="B27" s="20" t="s">
        <v>55</v>
      </c>
      <c r="C27" s="93" t="s">
        <v>80</v>
      </c>
      <c r="D27" s="5" t="s">
        <v>21</v>
      </c>
      <c r="E27" s="47">
        <v>6011.34</v>
      </c>
      <c r="F27" s="92"/>
      <c r="G27" s="92"/>
      <c r="H27" s="76">
        <f t="shared" ref="H27:H31" si="15">SUM(F27:G27)</f>
        <v>0</v>
      </c>
      <c r="I27" s="78">
        <f>E27*F27</f>
        <v>0</v>
      </c>
      <c r="J27" s="78">
        <f>G27*E27</f>
        <v>0</v>
      </c>
      <c r="K27" s="78">
        <f>H27*E27</f>
        <v>0</v>
      </c>
    </row>
    <row r="28" spans="1:12" s="73" customFormat="1" ht="94.5" outlineLevel="1" x14ac:dyDescent="0.25">
      <c r="A28" s="20"/>
      <c r="B28" s="20" t="s">
        <v>56</v>
      </c>
      <c r="C28" s="93" t="s">
        <v>81</v>
      </c>
      <c r="D28" s="5" t="s">
        <v>21</v>
      </c>
      <c r="E28" s="47">
        <v>3634.72</v>
      </c>
      <c r="F28" s="92"/>
      <c r="G28" s="92"/>
      <c r="H28" s="76">
        <f t="shared" si="15"/>
        <v>0</v>
      </c>
      <c r="I28" s="78">
        <f t="shared" ref="I28:I31" si="16">E28*F28</f>
        <v>0</v>
      </c>
      <c r="J28" s="78">
        <f t="shared" ref="J28:J31" si="17">G28*E28</f>
        <v>0</v>
      </c>
      <c r="K28" s="78">
        <f t="shared" ref="K28:K31" si="18">H28*E28</f>
        <v>0</v>
      </c>
    </row>
    <row r="29" spans="1:12" s="73" customFormat="1" ht="31.5" outlineLevel="1" x14ac:dyDescent="0.25">
      <c r="A29" s="20"/>
      <c r="B29" s="20" t="s">
        <v>57</v>
      </c>
      <c r="C29" s="93" t="s">
        <v>97</v>
      </c>
      <c r="D29" s="5" t="s">
        <v>90</v>
      </c>
      <c r="E29" s="47">
        <v>369</v>
      </c>
      <c r="F29" s="92"/>
      <c r="G29" s="92"/>
      <c r="H29" s="76">
        <f t="shared" ref="H29:H30" si="19">SUM(F29:G29)</f>
        <v>0</v>
      </c>
      <c r="I29" s="78">
        <f t="shared" ref="I29:I30" si="20">E29*F29</f>
        <v>0</v>
      </c>
      <c r="J29" s="78">
        <f t="shared" ref="J29:J30" si="21">G29*E29</f>
        <v>0</v>
      </c>
      <c r="K29" s="78">
        <f t="shared" ref="K29:K30" si="22">H29*E29</f>
        <v>0</v>
      </c>
    </row>
    <row r="30" spans="1:12" s="73" customFormat="1" outlineLevel="1" x14ac:dyDescent="0.25">
      <c r="A30" s="20"/>
      <c r="B30" s="20" t="s">
        <v>92</v>
      </c>
      <c r="C30" s="83" t="s">
        <v>99</v>
      </c>
      <c r="D30" s="5" t="s">
        <v>87</v>
      </c>
      <c r="E30" s="47">
        <v>1.41</v>
      </c>
      <c r="F30" s="92"/>
      <c r="G30" s="92"/>
      <c r="H30" s="76">
        <f t="shared" si="19"/>
        <v>0</v>
      </c>
      <c r="I30" s="78">
        <f t="shared" si="20"/>
        <v>0</v>
      </c>
      <c r="J30" s="78">
        <f t="shared" si="21"/>
        <v>0</v>
      </c>
      <c r="K30" s="78">
        <f t="shared" si="22"/>
        <v>0</v>
      </c>
    </row>
    <row r="31" spans="1:12" s="73" customFormat="1" ht="31.5" outlineLevel="1" x14ac:dyDescent="0.25">
      <c r="A31" s="20"/>
      <c r="B31" s="20" t="s">
        <v>93</v>
      </c>
      <c r="C31" s="83" t="s">
        <v>91</v>
      </c>
      <c r="D31" s="5" t="s">
        <v>87</v>
      </c>
      <c r="E31" s="47">
        <v>0.21</v>
      </c>
      <c r="F31" s="92"/>
      <c r="G31" s="92"/>
      <c r="H31" s="76">
        <f t="shared" si="15"/>
        <v>0</v>
      </c>
      <c r="I31" s="78">
        <f t="shared" si="16"/>
        <v>0</v>
      </c>
      <c r="J31" s="78">
        <f t="shared" si="17"/>
        <v>0</v>
      </c>
      <c r="K31" s="78">
        <f t="shared" si="18"/>
        <v>0</v>
      </c>
    </row>
    <row r="32" spans="1:12" s="36" customFormat="1" x14ac:dyDescent="0.25">
      <c r="A32" s="34"/>
      <c r="B32" s="70" t="s">
        <v>58</v>
      </c>
      <c r="C32" s="68" t="s">
        <v>79</v>
      </c>
      <c r="D32" s="35"/>
      <c r="E32" s="52"/>
      <c r="F32" s="74"/>
      <c r="G32" s="74"/>
      <c r="H32" s="74"/>
      <c r="I32" s="75">
        <f>SUM(I33:I37)</f>
        <v>0</v>
      </c>
      <c r="J32" s="75">
        <f>SUM(J33:J37)</f>
        <v>0</v>
      </c>
      <c r="K32" s="75">
        <f>SUM(K33:K37)</f>
        <v>0</v>
      </c>
    </row>
    <row r="33" spans="1:15" s="73" customFormat="1" ht="94.5" outlineLevel="1" x14ac:dyDescent="0.25">
      <c r="A33" s="20"/>
      <c r="B33" s="20" t="s">
        <v>59</v>
      </c>
      <c r="C33" s="93" t="s">
        <v>84</v>
      </c>
      <c r="D33" s="5" t="s">
        <v>21</v>
      </c>
      <c r="E33" s="47">
        <v>4076.04</v>
      </c>
      <c r="F33" s="92"/>
      <c r="G33" s="92"/>
      <c r="H33" s="76">
        <f>SUM(F33:G33)</f>
        <v>0</v>
      </c>
      <c r="I33" s="78">
        <f>E33*F33</f>
        <v>0</v>
      </c>
      <c r="J33" s="78">
        <f>G33*E33</f>
        <v>0</v>
      </c>
      <c r="K33" s="78">
        <f>H33*E33</f>
        <v>0</v>
      </c>
    </row>
    <row r="34" spans="1:15" s="73" customFormat="1" ht="94.5" outlineLevel="1" x14ac:dyDescent="0.25">
      <c r="A34" s="20"/>
      <c r="B34" s="20" t="s">
        <v>60</v>
      </c>
      <c r="C34" s="93" t="s">
        <v>85</v>
      </c>
      <c r="D34" s="5" t="s">
        <v>21</v>
      </c>
      <c r="E34" s="47">
        <v>4156.83</v>
      </c>
      <c r="F34" s="92"/>
      <c r="G34" s="92"/>
      <c r="H34" s="76">
        <f t="shared" ref="H34:H37" si="23">SUM(F34:G34)</f>
        <v>0</v>
      </c>
      <c r="I34" s="78">
        <f t="shared" ref="I34:I37" si="24">E34*F34</f>
        <v>0</v>
      </c>
      <c r="J34" s="78">
        <f t="shared" ref="J34:J37" si="25">G34*E34</f>
        <v>0</v>
      </c>
      <c r="K34" s="78">
        <f t="shared" ref="K34:K37" si="26">H34*E34</f>
        <v>0</v>
      </c>
    </row>
    <row r="35" spans="1:15" s="73" customFormat="1" ht="31.5" outlineLevel="1" x14ac:dyDescent="0.25">
      <c r="A35" s="20"/>
      <c r="B35" s="20" t="s">
        <v>53</v>
      </c>
      <c r="C35" s="93" t="s">
        <v>97</v>
      </c>
      <c r="D35" s="5" t="s">
        <v>90</v>
      </c>
      <c r="E35" s="47">
        <v>294</v>
      </c>
      <c r="F35" s="92"/>
      <c r="G35" s="92"/>
      <c r="H35" s="76">
        <f t="shared" ref="H35:H36" si="27">SUM(F35:G35)</f>
        <v>0</v>
      </c>
      <c r="I35" s="78">
        <f t="shared" ref="I35:I36" si="28">E35*F35</f>
        <v>0</v>
      </c>
      <c r="J35" s="78">
        <f t="shared" ref="J35:J36" si="29">G35*E35</f>
        <v>0</v>
      </c>
      <c r="K35" s="78">
        <f t="shared" ref="K35:K36" si="30">H35*E35</f>
        <v>0</v>
      </c>
    </row>
    <row r="36" spans="1:15" s="73" customFormat="1" outlineLevel="1" x14ac:dyDescent="0.25">
      <c r="A36" s="20"/>
      <c r="B36" s="20" t="s">
        <v>94</v>
      </c>
      <c r="C36" s="83" t="s">
        <v>99</v>
      </c>
      <c r="D36" s="5" t="s">
        <v>87</v>
      </c>
      <c r="E36" s="47">
        <v>1</v>
      </c>
      <c r="F36" s="92"/>
      <c r="G36" s="92"/>
      <c r="H36" s="76">
        <f t="shared" si="27"/>
        <v>0</v>
      </c>
      <c r="I36" s="78">
        <f t="shared" si="28"/>
        <v>0</v>
      </c>
      <c r="J36" s="78">
        <f t="shared" si="29"/>
        <v>0</v>
      </c>
      <c r="K36" s="78">
        <f t="shared" si="30"/>
        <v>0</v>
      </c>
    </row>
    <row r="37" spans="1:15" s="73" customFormat="1" ht="31.5" outlineLevel="1" x14ac:dyDescent="0.25">
      <c r="A37" s="20"/>
      <c r="B37" s="20" t="s">
        <v>95</v>
      </c>
      <c r="C37" s="83" t="s">
        <v>88</v>
      </c>
      <c r="D37" s="5" t="s">
        <v>87</v>
      </c>
      <c r="E37" s="47">
        <v>1.07</v>
      </c>
      <c r="F37" s="92"/>
      <c r="G37" s="92"/>
      <c r="H37" s="76">
        <f t="shared" si="23"/>
        <v>0</v>
      </c>
      <c r="I37" s="78">
        <f t="shared" si="24"/>
        <v>0</v>
      </c>
      <c r="J37" s="78">
        <f t="shared" si="25"/>
        <v>0</v>
      </c>
      <c r="K37" s="78">
        <f t="shared" si="26"/>
        <v>0</v>
      </c>
    </row>
    <row r="38" spans="1:15" s="37" customFormat="1" x14ac:dyDescent="0.25">
      <c r="A38" s="72"/>
      <c r="B38" s="20"/>
      <c r="C38" s="91" t="s">
        <v>62</v>
      </c>
      <c r="D38" s="5"/>
      <c r="E38" s="47"/>
      <c r="F38" s="79"/>
      <c r="G38" s="78"/>
      <c r="H38" s="76"/>
      <c r="I38" s="77">
        <f>SUM(I20,I26,I32)</f>
        <v>0</v>
      </c>
      <c r="J38" s="77">
        <f t="shared" ref="J38:K38" si="31">SUM(J20,J26,J32)</f>
        <v>0</v>
      </c>
      <c r="K38" s="77">
        <f t="shared" si="31"/>
        <v>0</v>
      </c>
    </row>
    <row r="39" spans="1:15" s="37" customFormat="1" x14ac:dyDescent="0.25">
      <c r="A39" s="72"/>
      <c r="B39" s="20"/>
      <c r="C39" s="91" t="s">
        <v>61</v>
      </c>
      <c r="D39" s="5"/>
      <c r="E39" s="47"/>
      <c r="F39" s="79"/>
      <c r="G39" s="78"/>
      <c r="H39" s="76"/>
      <c r="I39" s="77"/>
      <c r="J39" s="77"/>
      <c r="K39" s="78">
        <f>ROUND(K38*20/120,2)</f>
        <v>0</v>
      </c>
    </row>
    <row r="40" spans="1:15" s="30" customFormat="1" x14ac:dyDescent="0.25">
      <c r="A40" s="133"/>
      <c r="B40" s="126" t="s">
        <v>86</v>
      </c>
      <c r="C40" s="127"/>
      <c r="D40" s="127"/>
      <c r="E40" s="127"/>
      <c r="F40" s="127"/>
      <c r="G40" s="127"/>
      <c r="H40" s="127"/>
      <c r="I40" s="127"/>
      <c r="J40" s="127"/>
      <c r="K40" s="127"/>
      <c r="N40" s="31"/>
      <c r="O40" s="31"/>
    </row>
    <row r="41" spans="1:15" s="30" customFormat="1" x14ac:dyDescent="0.25">
      <c r="A41" s="134"/>
      <c r="B41" s="97" t="s">
        <v>106</v>
      </c>
      <c r="C41" s="98"/>
      <c r="D41" s="98"/>
      <c r="E41" s="98"/>
      <c r="F41" s="98"/>
      <c r="G41" s="98"/>
      <c r="H41" s="98"/>
      <c r="I41" s="98"/>
      <c r="J41" s="98"/>
      <c r="K41" s="98"/>
      <c r="N41" s="31"/>
      <c r="O41" s="31"/>
    </row>
    <row r="42" spans="1:15" x14ac:dyDescent="0.25">
      <c r="A42" s="134"/>
      <c r="B42" s="99" t="s">
        <v>19</v>
      </c>
      <c r="C42" s="100"/>
      <c r="D42" s="100"/>
      <c r="E42" s="100"/>
      <c r="F42" s="100"/>
      <c r="G42" s="100"/>
      <c r="H42" s="100"/>
      <c r="I42" s="100"/>
      <c r="J42" s="100"/>
      <c r="K42" s="100"/>
      <c r="N42" s="2"/>
      <c r="O42" s="2"/>
    </row>
    <row r="43" spans="1:15" ht="32.25" customHeight="1" x14ac:dyDescent="0.25">
      <c r="A43" s="134"/>
      <c r="B43" s="99" t="s">
        <v>22</v>
      </c>
      <c r="C43" s="100"/>
      <c r="D43" s="100"/>
      <c r="E43" s="100"/>
      <c r="F43" s="100"/>
      <c r="G43" s="100"/>
      <c r="H43" s="100"/>
      <c r="I43" s="100"/>
      <c r="J43" s="100"/>
      <c r="K43" s="100"/>
      <c r="N43" s="2"/>
      <c r="O43" s="2"/>
    </row>
    <row r="44" spans="1:15" ht="33.75" customHeight="1" x14ac:dyDescent="0.25">
      <c r="A44" s="134"/>
      <c r="B44" s="99" t="s">
        <v>23</v>
      </c>
      <c r="C44" s="100"/>
      <c r="D44" s="100"/>
      <c r="E44" s="100"/>
      <c r="F44" s="100"/>
      <c r="G44" s="100"/>
      <c r="H44" s="100"/>
      <c r="I44" s="100"/>
      <c r="J44" s="100"/>
      <c r="K44" s="100"/>
      <c r="N44" s="2"/>
      <c r="O44" s="2"/>
    </row>
    <row r="45" spans="1:15" ht="33" customHeight="1" x14ac:dyDescent="0.25">
      <c r="A45" s="134"/>
      <c r="B45" s="99" t="s">
        <v>24</v>
      </c>
      <c r="C45" s="100"/>
      <c r="D45" s="100"/>
      <c r="E45" s="100"/>
      <c r="F45" s="100"/>
      <c r="G45" s="100"/>
      <c r="H45" s="100"/>
      <c r="I45" s="100"/>
      <c r="J45" s="100"/>
      <c r="K45" s="100"/>
      <c r="N45" s="2"/>
      <c r="O45" s="2"/>
    </row>
    <row r="46" spans="1:15" ht="32.25" customHeight="1" x14ac:dyDescent="0.25">
      <c r="A46" s="134"/>
      <c r="B46" s="99" t="s">
        <v>18</v>
      </c>
      <c r="C46" s="100"/>
      <c r="D46" s="100"/>
      <c r="E46" s="100"/>
      <c r="F46" s="100"/>
      <c r="G46" s="100"/>
      <c r="H46" s="100"/>
      <c r="I46" s="100"/>
      <c r="J46" s="100"/>
      <c r="K46" s="100"/>
      <c r="N46" s="2"/>
      <c r="O46" s="2"/>
    </row>
    <row r="47" spans="1:15" x14ac:dyDescent="0.25">
      <c r="A47" s="134"/>
      <c r="B47" s="99" t="s">
        <v>103</v>
      </c>
      <c r="C47" s="100"/>
      <c r="D47" s="100"/>
      <c r="E47" s="100"/>
      <c r="F47" s="100"/>
      <c r="G47" s="100"/>
      <c r="H47" s="100"/>
      <c r="I47" s="100"/>
      <c r="J47" s="100"/>
      <c r="K47" s="100"/>
      <c r="N47" s="2"/>
      <c r="O47" s="2"/>
    </row>
    <row r="48" spans="1:15" x14ac:dyDescent="0.25">
      <c r="A48" s="134"/>
      <c r="B48" s="135" t="s">
        <v>35</v>
      </c>
      <c r="C48" s="136"/>
      <c r="D48" s="136"/>
      <c r="E48" s="136"/>
      <c r="F48" s="136"/>
      <c r="G48" s="136"/>
      <c r="H48" s="136"/>
      <c r="I48" s="136"/>
      <c r="J48" s="136"/>
      <c r="K48" s="136"/>
      <c r="N48" s="2"/>
      <c r="O48" s="2"/>
    </row>
    <row r="49" spans="1:15" ht="44.25" customHeight="1" x14ac:dyDescent="0.25">
      <c r="A49" s="134"/>
      <c r="B49" s="99" t="s">
        <v>25</v>
      </c>
      <c r="C49" s="100"/>
      <c r="D49" s="100"/>
      <c r="E49" s="100"/>
      <c r="F49" s="100"/>
      <c r="G49" s="100"/>
      <c r="H49" s="100"/>
      <c r="I49" s="100"/>
      <c r="J49" s="100"/>
      <c r="K49" s="100"/>
      <c r="N49" s="2"/>
      <c r="O49" s="2"/>
    </row>
    <row r="50" spans="1:15" x14ac:dyDescent="0.25">
      <c r="A50" s="134"/>
      <c r="B50" s="135" t="s">
        <v>26</v>
      </c>
      <c r="C50" s="136"/>
      <c r="D50" s="136"/>
      <c r="E50" s="136"/>
      <c r="F50" s="136"/>
      <c r="G50" s="136"/>
      <c r="H50" s="136"/>
      <c r="I50" s="136"/>
      <c r="J50" s="136"/>
      <c r="K50" s="136"/>
      <c r="N50" s="2"/>
      <c r="O50" s="2"/>
    </row>
    <row r="51" spans="1:15" ht="32.25" customHeight="1" x14ac:dyDescent="0.25">
      <c r="A51" s="134"/>
      <c r="B51" s="99" t="s">
        <v>27</v>
      </c>
      <c r="C51" s="100"/>
      <c r="D51" s="100"/>
      <c r="E51" s="100"/>
      <c r="F51" s="100"/>
      <c r="G51" s="100"/>
      <c r="H51" s="100"/>
      <c r="I51" s="100"/>
      <c r="J51" s="100"/>
      <c r="K51" s="100"/>
      <c r="N51" s="2"/>
      <c r="O51" s="2"/>
    </row>
    <row r="52" spans="1:15" ht="48.75" customHeight="1" x14ac:dyDescent="0.25">
      <c r="A52" s="134"/>
      <c r="B52" s="99" t="s">
        <v>36</v>
      </c>
      <c r="C52" s="100"/>
      <c r="D52" s="100"/>
      <c r="E52" s="100"/>
      <c r="F52" s="100"/>
      <c r="G52" s="100"/>
      <c r="H52" s="100"/>
      <c r="I52" s="100"/>
      <c r="J52" s="100"/>
      <c r="K52" s="100"/>
      <c r="N52" s="2"/>
      <c r="O52" s="2"/>
    </row>
    <row r="53" spans="1:15" x14ac:dyDescent="0.25">
      <c r="A53" s="28"/>
      <c r="B53" s="29" t="s">
        <v>28</v>
      </c>
      <c r="C53" s="84"/>
      <c r="D53" s="27"/>
      <c r="E53" s="49"/>
      <c r="F53" s="22"/>
      <c r="G53" s="22"/>
      <c r="H53" s="22"/>
      <c r="I53" s="22"/>
      <c r="J53" s="22"/>
      <c r="K53" s="22"/>
      <c r="N53" s="2"/>
      <c r="O53" s="2"/>
    </row>
    <row r="54" spans="1:15" x14ac:dyDescent="0.25">
      <c r="A54" s="25">
        <v>1</v>
      </c>
      <c r="B54" s="114" t="s">
        <v>17</v>
      </c>
      <c r="C54" s="114"/>
      <c r="D54" s="114"/>
      <c r="E54" s="49"/>
      <c r="F54" s="22"/>
      <c r="G54" s="22"/>
      <c r="H54" s="22"/>
      <c r="I54" s="22"/>
      <c r="J54" s="22"/>
      <c r="K54" s="22"/>
      <c r="N54" s="2"/>
      <c r="O54" s="2"/>
    </row>
    <row r="55" spans="1:15" x14ac:dyDescent="0.25">
      <c r="A55" s="25">
        <v>2</v>
      </c>
      <c r="B55" s="24" t="s">
        <v>16</v>
      </c>
      <c r="C55" s="85"/>
      <c r="D55" s="26"/>
      <c r="E55" s="49"/>
      <c r="F55" s="22"/>
      <c r="G55" s="22"/>
      <c r="H55" s="22"/>
      <c r="I55" s="22"/>
      <c r="J55" s="22"/>
      <c r="K55" s="22"/>
      <c r="N55" s="2"/>
      <c r="O55" s="2"/>
    </row>
    <row r="56" spans="1:15" x14ac:dyDescent="0.25">
      <c r="A56" s="25">
        <v>3</v>
      </c>
      <c r="B56" s="24" t="s">
        <v>15</v>
      </c>
      <c r="C56" s="85"/>
      <c r="D56" s="26"/>
      <c r="E56" s="49"/>
      <c r="F56" s="22"/>
      <c r="G56" s="22"/>
      <c r="H56" s="22"/>
      <c r="I56" s="22"/>
      <c r="J56" s="22"/>
      <c r="K56" s="22"/>
      <c r="N56" s="2"/>
      <c r="O56" s="2"/>
    </row>
    <row r="57" spans="1:15" x14ac:dyDescent="0.25">
      <c r="A57" s="25">
        <v>4</v>
      </c>
      <c r="B57" s="24" t="s">
        <v>29</v>
      </c>
      <c r="C57" s="85"/>
      <c r="D57" s="26"/>
      <c r="E57" s="49"/>
      <c r="F57" s="22"/>
      <c r="G57" s="22"/>
      <c r="H57" s="22"/>
      <c r="I57" s="22"/>
      <c r="J57" s="22"/>
      <c r="K57" s="22"/>
      <c r="N57" s="2"/>
      <c r="O57" s="2"/>
    </row>
    <row r="58" spans="1:15" x14ac:dyDescent="0.25">
      <c r="A58" s="25">
        <v>5</v>
      </c>
      <c r="B58" s="24" t="s">
        <v>30</v>
      </c>
      <c r="C58" s="85"/>
      <c r="D58" s="26"/>
      <c r="E58" s="49"/>
      <c r="F58" s="22"/>
      <c r="G58" s="22"/>
      <c r="H58" s="22"/>
      <c r="I58" s="22"/>
      <c r="J58" s="22"/>
      <c r="K58" s="22"/>
      <c r="N58" s="2"/>
      <c r="O58" s="2"/>
    </row>
    <row r="59" spans="1:15" x14ac:dyDescent="0.25">
      <c r="A59" s="25">
        <v>6</v>
      </c>
      <c r="B59" s="24" t="s">
        <v>31</v>
      </c>
      <c r="C59" s="85"/>
      <c r="D59" s="26"/>
      <c r="E59" s="49"/>
      <c r="F59" s="22"/>
      <c r="G59" s="22"/>
      <c r="H59" s="22"/>
      <c r="I59" s="22"/>
      <c r="J59" s="22"/>
      <c r="K59" s="22"/>
      <c r="N59" s="2"/>
      <c r="O59" s="2"/>
    </row>
    <row r="60" spans="1:15" x14ac:dyDescent="0.25">
      <c r="A60" s="25">
        <v>7</v>
      </c>
      <c r="B60" s="24" t="s">
        <v>32</v>
      </c>
      <c r="C60" s="85"/>
      <c r="D60" s="26"/>
      <c r="E60" s="49"/>
      <c r="F60" s="22"/>
      <c r="G60" s="22"/>
      <c r="H60" s="22"/>
      <c r="I60" s="22"/>
      <c r="J60" s="22"/>
      <c r="K60" s="22"/>
      <c r="N60" s="2"/>
      <c r="O60" s="2"/>
    </row>
    <row r="61" spans="1:15" x14ac:dyDescent="0.25">
      <c r="A61" s="25">
        <v>8</v>
      </c>
      <c r="B61" s="24" t="s">
        <v>33</v>
      </c>
      <c r="C61" s="85"/>
      <c r="D61" s="26"/>
      <c r="E61" s="49"/>
      <c r="F61" s="22"/>
      <c r="G61" s="22"/>
      <c r="H61" s="22"/>
      <c r="I61" s="22"/>
      <c r="J61" s="22"/>
      <c r="K61" s="22"/>
      <c r="N61" s="2"/>
      <c r="O61" s="2"/>
    </row>
    <row r="62" spans="1:15" x14ac:dyDescent="0.25">
      <c r="A62" s="25">
        <v>9</v>
      </c>
      <c r="B62" s="24" t="s">
        <v>34</v>
      </c>
      <c r="C62" s="85"/>
      <c r="D62" s="26"/>
      <c r="E62" s="49"/>
      <c r="F62" s="22"/>
      <c r="G62" s="22"/>
      <c r="H62" s="22"/>
      <c r="I62" s="22"/>
      <c r="J62" s="22"/>
      <c r="K62" s="22"/>
      <c r="N62" s="2"/>
      <c r="O62" s="2"/>
    </row>
    <row r="63" spans="1:15" x14ac:dyDescent="0.25">
      <c r="A63" s="25">
        <v>10</v>
      </c>
      <c r="B63" s="24" t="s">
        <v>105</v>
      </c>
      <c r="C63" s="86"/>
      <c r="D63" s="23"/>
      <c r="E63" s="49"/>
      <c r="F63" s="22"/>
      <c r="G63" s="22"/>
      <c r="H63" s="22"/>
      <c r="I63" s="22"/>
      <c r="J63" s="22"/>
      <c r="K63" s="22"/>
      <c r="N63" s="2"/>
      <c r="O63" s="2"/>
    </row>
    <row r="64" spans="1:15" x14ac:dyDescent="0.25">
      <c r="A64" s="25">
        <v>11</v>
      </c>
      <c r="B64" s="24" t="s">
        <v>63</v>
      </c>
      <c r="C64" s="86"/>
      <c r="D64" s="23"/>
      <c r="E64" s="49"/>
      <c r="F64" s="22"/>
      <c r="G64" s="22"/>
      <c r="H64" s="22"/>
      <c r="I64" s="22"/>
      <c r="J64" s="22"/>
      <c r="K64" s="22"/>
      <c r="N64" s="2"/>
      <c r="O64" s="2"/>
    </row>
    <row r="65" spans="1:12" ht="15.75" customHeight="1" x14ac:dyDescent="0.25">
      <c r="A65" s="25">
        <v>12</v>
      </c>
      <c r="B65" s="24" t="s">
        <v>20</v>
      </c>
      <c r="C65" s="86"/>
      <c r="D65" s="23"/>
      <c r="E65" s="49"/>
      <c r="F65" s="22"/>
      <c r="G65" s="22"/>
      <c r="H65" s="22"/>
      <c r="I65" s="22"/>
      <c r="J65" s="22"/>
      <c r="K65" s="22"/>
    </row>
    <row r="66" spans="1:12" s="21" customFormat="1" x14ac:dyDescent="0.25">
      <c r="A66" s="19"/>
      <c r="B66" s="18"/>
      <c r="C66" s="87"/>
      <c r="D66" s="17"/>
      <c r="E66" s="49"/>
      <c r="F66" s="22"/>
      <c r="G66" s="22"/>
      <c r="H66" s="22"/>
      <c r="I66" s="22"/>
      <c r="J66" s="22"/>
      <c r="K66" s="22"/>
    </row>
    <row r="67" spans="1:12" s="62" customFormat="1" ht="18" customHeight="1" x14ac:dyDescent="0.25">
      <c r="A67" s="58" t="s">
        <v>37</v>
      </c>
      <c r="B67" s="59"/>
      <c r="C67" s="60"/>
      <c r="D67" s="61"/>
      <c r="E67" s="48"/>
      <c r="F67" s="22"/>
      <c r="G67" s="22"/>
      <c r="H67" s="22"/>
      <c r="I67" s="22"/>
      <c r="J67" s="22"/>
      <c r="K67" s="22"/>
    </row>
    <row r="68" spans="1:12" s="30" customFormat="1" ht="12" customHeight="1" x14ac:dyDescent="0.25">
      <c r="A68" s="53"/>
      <c r="B68" s="54"/>
      <c r="C68" s="88"/>
      <c r="D68" s="17"/>
      <c r="E68" s="49"/>
      <c r="F68" s="22"/>
      <c r="G68" s="22"/>
      <c r="H68" s="22"/>
      <c r="I68" s="22"/>
      <c r="J68" s="22"/>
      <c r="K68" s="22"/>
    </row>
    <row r="69" spans="1:12" s="56" customFormat="1" ht="15" customHeight="1" x14ac:dyDescent="0.2">
      <c r="A69" s="55" t="s">
        <v>42</v>
      </c>
      <c r="B69" s="55"/>
      <c r="C69" s="89"/>
      <c r="D69" s="55"/>
      <c r="E69" s="55"/>
      <c r="F69" s="55"/>
      <c r="G69" s="55"/>
      <c r="H69" s="55"/>
      <c r="I69" s="55"/>
      <c r="J69" s="55"/>
      <c r="K69" s="55"/>
      <c r="L69" s="63"/>
    </row>
    <row r="70" spans="1:12" s="56" customFormat="1" ht="12.75" customHeight="1" x14ac:dyDescent="0.2">
      <c r="A70" s="57"/>
      <c r="B70" s="102" t="s">
        <v>43</v>
      </c>
      <c r="C70" s="103"/>
      <c r="D70" s="101"/>
      <c r="E70" s="101"/>
      <c r="F70" s="101"/>
      <c r="G70" s="101"/>
      <c r="H70" s="101"/>
      <c r="I70" s="101"/>
      <c r="J70" s="101"/>
      <c r="K70" s="101"/>
      <c r="L70" s="64"/>
    </row>
    <row r="71" spans="1:12" s="56" customFormat="1" ht="12.75" x14ac:dyDescent="0.2">
      <c r="A71" s="57"/>
      <c r="B71" s="102" t="s">
        <v>44</v>
      </c>
      <c r="C71" s="103"/>
      <c r="D71" s="104"/>
      <c r="E71" s="104"/>
      <c r="F71" s="104"/>
      <c r="G71" s="104"/>
      <c r="H71" s="104"/>
      <c r="I71" s="104"/>
      <c r="J71" s="104"/>
      <c r="K71" s="104"/>
      <c r="L71" s="65"/>
    </row>
    <row r="72" spans="1:12" s="56" customFormat="1" ht="12.75" x14ac:dyDescent="0.2">
      <c r="A72" s="57"/>
      <c r="B72" s="107" t="s">
        <v>45</v>
      </c>
      <c r="C72" s="108"/>
      <c r="D72" s="101"/>
      <c r="E72" s="101"/>
      <c r="F72" s="101"/>
      <c r="G72" s="101"/>
      <c r="H72" s="101"/>
      <c r="I72" s="101"/>
      <c r="J72" s="101"/>
      <c r="K72" s="101"/>
      <c r="L72" s="64"/>
    </row>
    <row r="73" spans="1:12" s="56" customFormat="1" ht="12.75" x14ac:dyDescent="0.2">
      <c r="A73" s="57"/>
      <c r="B73" s="107" t="s">
        <v>104</v>
      </c>
      <c r="C73" s="108"/>
      <c r="D73" s="101"/>
      <c r="E73" s="101"/>
      <c r="F73" s="101"/>
      <c r="G73" s="101"/>
      <c r="H73" s="101"/>
      <c r="I73" s="101"/>
      <c r="J73" s="101"/>
      <c r="K73" s="101"/>
      <c r="L73" s="64"/>
    </row>
    <row r="74" spans="1:12" s="56" customFormat="1" ht="12.75" customHeight="1" x14ac:dyDescent="0.2">
      <c r="A74" s="57"/>
      <c r="B74" s="105" t="s">
        <v>46</v>
      </c>
      <c r="C74" s="106"/>
      <c r="D74" s="104"/>
      <c r="E74" s="104"/>
      <c r="F74" s="104"/>
      <c r="G74" s="104"/>
      <c r="H74" s="104"/>
      <c r="I74" s="104"/>
      <c r="J74" s="104"/>
      <c r="K74" s="104"/>
      <c r="L74" s="65"/>
    </row>
    <row r="75" spans="1:12" s="56" customFormat="1" ht="12.75" customHeight="1" x14ac:dyDescent="0.2">
      <c r="A75" s="57"/>
      <c r="B75" s="102" t="s">
        <v>47</v>
      </c>
      <c r="C75" s="103"/>
      <c r="D75" s="101"/>
      <c r="E75" s="101"/>
      <c r="F75" s="101"/>
      <c r="G75" s="101"/>
      <c r="H75" s="101"/>
      <c r="I75" s="101"/>
      <c r="J75" s="101"/>
      <c r="K75" s="101"/>
      <c r="L75" s="64"/>
    </row>
    <row r="76" spans="1:12" s="56" customFormat="1" ht="12.75" x14ac:dyDescent="0.2">
      <c r="A76" s="57"/>
      <c r="B76" s="102" t="s">
        <v>48</v>
      </c>
      <c r="C76" s="103"/>
      <c r="D76" s="101"/>
      <c r="E76" s="101"/>
      <c r="F76" s="101"/>
      <c r="G76" s="101"/>
      <c r="H76" s="101"/>
      <c r="I76" s="101"/>
      <c r="J76" s="101"/>
      <c r="K76" s="101"/>
      <c r="L76" s="66"/>
    </row>
    <row r="77" spans="1:12" s="56" customFormat="1" ht="12.75" customHeight="1" x14ac:dyDescent="0.2">
      <c r="A77" s="57"/>
      <c r="B77" s="102" t="s">
        <v>49</v>
      </c>
      <c r="C77" s="103"/>
      <c r="D77" s="101"/>
      <c r="E77" s="101"/>
      <c r="F77" s="101"/>
      <c r="G77" s="101"/>
      <c r="H77" s="101"/>
      <c r="I77" s="101"/>
      <c r="J77" s="101"/>
      <c r="K77" s="101"/>
      <c r="L77" s="66"/>
    </row>
    <row r="78" spans="1:12" s="56" customFormat="1" ht="12.75" customHeight="1" x14ac:dyDescent="0.2">
      <c r="A78" s="57"/>
      <c r="B78" s="105" t="s">
        <v>65</v>
      </c>
      <c r="C78" s="113"/>
      <c r="D78" s="101"/>
      <c r="E78" s="101"/>
      <c r="F78" s="101"/>
      <c r="G78" s="101"/>
      <c r="H78" s="101"/>
      <c r="I78" s="101"/>
      <c r="J78" s="101"/>
      <c r="K78" s="101"/>
      <c r="L78" s="66"/>
    </row>
    <row r="79" spans="1:12" s="56" customFormat="1" ht="12.75" customHeight="1" x14ac:dyDescent="0.2">
      <c r="A79" s="57"/>
      <c r="B79" s="105" t="s">
        <v>66</v>
      </c>
      <c r="C79" s="106"/>
      <c r="D79" s="101"/>
      <c r="E79" s="101"/>
      <c r="F79" s="101"/>
      <c r="G79" s="101"/>
      <c r="H79" s="101"/>
      <c r="I79" s="101"/>
      <c r="J79" s="101"/>
      <c r="K79" s="101"/>
      <c r="L79" s="66"/>
    </row>
    <row r="80" spans="1:12" ht="15.75" customHeight="1" x14ac:dyDescent="0.25">
      <c r="A80" s="110" t="s">
        <v>64</v>
      </c>
      <c r="B80" s="110"/>
      <c r="C80" s="110"/>
      <c r="D80" s="110"/>
      <c r="E80" s="110"/>
      <c r="F80" s="110"/>
      <c r="G80" s="110"/>
      <c r="H80" s="110"/>
      <c r="I80" s="110"/>
      <c r="J80" s="110"/>
      <c r="K80" s="110"/>
      <c r="L80" s="13"/>
    </row>
    <row r="81" spans="1:12" x14ac:dyDescent="0.25">
      <c r="A81" s="110"/>
      <c r="B81" s="110"/>
      <c r="C81" s="110"/>
      <c r="D81" s="110"/>
      <c r="E81" s="110"/>
      <c r="F81" s="110"/>
      <c r="G81" s="110"/>
      <c r="H81" s="110"/>
      <c r="I81" s="110"/>
      <c r="J81" s="110"/>
      <c r="K81" s="110"/>
      <c r="L81" s="13"/>
    </row>
    <row r="82" spans="1:12" x14ac:dyDescent="0.25">
      <c r="A82" s="110"/>
      <c r="B82" s="110"/>
      <c r="C82" s="110"/>
      <c r="D82" s="110"/>
      <c r="E82" s="110"/>
      <c r="F82" s="110"/>
      <c r="G82" s="110"/>
      <c r="H82" s="110"/>
      <c r="I82" s="110"/>
      <c r="J82" s="110"/>
      <c r="K82" s="110"/>
      <c r="L82" s="13"/>
    </row>
    <row r="83" spans="1:12" x14ac:dyDescent="0.25">
      <c r="A83" s="110"/>
      <c r="B83" s="110"/>
      <c r="C83" s="110"/>
      <c r="D83" s="110"/>
      <c r="E83" s="110"/>
      <c r="F83" s="110"/>
      <c r="G83" s="110"/>
      <c r="H83" s="110"/>
      <c r="I83" s="110"/>
      <c r="J83" s="110"/>
      <c r="K83" s="110"/>
      <c r="L83" s="13"/>
    </row>
    <row r="84" spans="1:12" x14ac:dyDescent="0.25">
      <c r="A84" s="12"/>
      <c r="B84" s="12"/>
      <c r="C84" s="90"/>
      <c r="D84" s="14"/>
      <c r="E84" s="50"/>
      <c r="F84" s="13"/>
      <c r="G84" s="13"/>
      <c r="H84" s="13"/>
      <c r="I84" s="13"/>
      <c r="J84" s="13"/>
      <c r="K84" s="13"/>
      <c r="L84" s="13"/>
    </row>
    <row r="85" spans="1:12" x14ac:dyDescent="0.25">
      <c r="B85" s="111" t="s">
        <v>14</v>
      </c>
      <c r="C85" s="111"/>
      <c r="D85" s="112" t="s">
        <v>13</v>
      </c>
      <c r="E85" s="112"/>
      <c r="F85" s="112"/>
      <c r="G85" s="112"/>
      <c r="H85" s="112"/>
      <c r="I85" s="112"/>
      <c r="J85" s="112"/>
      <c r="K85" s="112"/>
    </row>
    <row r="86" spans="1:12" x14ac:dyDescent="0.25">
      <c r="B86" s="109" t="s">
        <v>38</v>
      </c>
      <c r="C86" s="109"/>
      <c r="D86" s="109" t="s">
        <v>12</v>
      </c>
      <c r="E86" s="109"/>
      <c r="F86" s="109"/>
      <c r="G86" s="109"/>
      <c r="H86" s="16"/>
      <c r="I86" s="15"/>
      <c r="J86" s="15"/>
      <c r="K86" s="15"/>
    </row>
  </sheetData>
  <autoFilter ref="A18:K65">
    <filterColumn colId="5" showButton="0"/>
    <filterColumn colId="6" showButton="0"/>
  </autoFilter>
  <mergeCells count="67">
    <mergeCell ref="D16:D17"/>
    <mergeCell ref="C16:C17"/>
    <mergeCell ref="B16:B17"/>
    <mergeCell ref="A3:H3"/>
    <mergeCell ref="A9:B9"/>
    <mergeCell ref="D8:F8"/>
    <mergeCell ref="D9:F9"/>
    <mergeCell ref="B40:K40"/>
    <mergeCell ref="D11:F11"/>
    <mergeCell ref="A4:G4"/>
    <mergeCell ref="C6:D6"/>
    <mergeCell ref="G12:K12"/>
    <mergeCell ref="G13:K13"/>
    <mergeCell ref="G14:K14"/>
    <mergeCell ref="D10:F10"/>
    <mergeCell ref="I16:K16"/>
    <mergeCell ref="A40:A52"/>
    <mergeCell ref="B50:K50"/>
    <mergeCell ref="B46:K46"/>
    <mergeCell ref="B48:K48"/>
    <mergeCell ref="A16:A17"/>
    <mergeCell ref="F16:H16"/>
    <mergeCell ref="E16:E17"/>
    <mergeCell ref="B71:C71"/>
    <mergeCell ref="B52:K52"/>
    <mergeCell ref="B54:D54"/>
    <mergeCell ref="D15:F15"/>
    <mergeCell ref="G8:K8"/>
    <mergeCell ref="G9:K9"/>
    <mergeCell ref="G15:K15"/>
    <mergeCell ref="D12:F12"/>
    <mergeCell ref="D13:F13"/>
    <mergeCell ref="D14:F14"/>
    <mergeCell ref="G10:K10"/>
    <mergeCell ref="G11:K11"/>
    <mergeCell ref="D71:K71"/>
    <mergeCell ref="B51:K51"/>
    <mergeCell ref="B49:K49"/>
    <mergeCell ref="B42:K42"/>
    <mergeCell ref="B77:C77"/>
    <mergeCell ref="D75:K75"/>
    <mergeCell ref="D76:K76"/>
    <mergeCell ref="D77:K77"/>
    <mergeCell ref="B86:C86"/>
    <mergeCell ref="D86:G86"/>
    <mergeCell ref="B75:C75"/>
    <mergeCell ref="A80:K83"/>
    <mergeCell ref="B85:C85"/>
    <mergeCell ref="D85:K85"/>
    <mergeCell ref="B78:C78"/>
    <mergeCell ref="B79:C79"/>
    <mergeCell ref="D78:K78"/>
    <mergeCell ref="D79:K79"/>
    <mergeCell ref="D74:K74"/>
    <mergeCell ref="D72:K72"/>
    <mergeCell ref="D73:K73"/>
    <mergeCell ref="B76:C76"/>
    <mergeCell ref="B74:C74"/>
    <mergeCell ref="B72:C72"/>
    <mergeCell ref="B73:C73"/>
    <mergeCell ref="B41:K41"/>
    <mergeCell ref="B43:K43"/>
    <mergeCell ref="D70:K70"/>
    <mergeCell ref="B70:C70"/>
    <mergeCell ref="B47:K47"/>
    <mergeCell ref="B44:K44"/>
    <mergeCell ref="B45:K45"/>
  </mergeCells>
  <pageMargins left="0.23622047244094491" right="0.23622047244094491" top="0.74803149606299213" bottom="0.74803149606299213" header="0.31496062992125984" footer="0.31496062992125984"/>
  <pageSetup paperSize="9" scale="2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Сети</vt:lpstr>
      <vt:lpstr>Сети!Заголовки_для_печати</vt:lpstr>
      <vt:lpstr>Сети!Область_печати</vt:lpstr>
    </vt:vector>
  </TitlesOfParts>
  <Company>Эталон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Кашинский</dc:creator>
  <cp:lastModifiedBy>Дудкина Дарья Викторовна</cp:lastModifiedBy>
  <cp:lastPrinted>2024-06-13T11:40:22Z</cp:lastPrinted>
  <dcterms:created xsi:type="dcterms:W3CDTF">2012-02-18T10:18:33Z</dcterms:created>
  <dcterms:modified xsi:type="dcterms:W3CDTF">2025-04-08T06:26:00Z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